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600" windowHeight="7536" tabRatio="500" activeTab="1"/>
  </bookViews>
  <sheets>
    <sheet name="осень 7-11" sheetId="1" r:id="rId1"/>
    <sheet name="осень 12 и старше" sheetId="2" r:id="rId2"/>
    <sheet name="зима 7-11" sheetId="3" r:id="rId3"/>
    <sheet name="зима 12 и старше" sheetId="4" r:id="rId4"/>
    <sheet name="весна 7-11" sheetId="5" r:id="rId5"/>
    <sheet name="весна 12 и старше" sheetId="6" r:id="rId6"/>
    <sheet name="среднее значение осень с7 до 11" sheetId="7" r:id="rId7"/>
    <sheet name="Лис" sheetId="8" r:id="rId8"/>
  </sheets>
  <calcPr calcId="124519"/>
</workbook>
</file>

<file path=xl/calcChain.xml><?xml version="1.0" encoding="utf-8"?>
<calcChain xmlns="http://schemas.openxmlformats.org/spreadsheetml/2006/main">
  <c r="D222" i="1"/>
  <c r="E222"/>
  <c r="F222"/>
  <c r="G222"/>
  <c r="H222"/>
  <c r="I222"/>
  <c r="J222"/>
  <c r="K222"/>
  <c r="L222"/>
  <c r="M222"/>
  <c r="N222"/>
  <c r="O222"/>
  <c r="D232"/>
  <c r="E232"/>
  <c r="F232"/>
  <c r="G232"/>
  <c r="H232"/>
  <c r="I232"/>
  <c r="J232"/>
  <c r="K232"/>
  <c r="L232"/>
  <c r="M232"/>
  <c r="N232"/>
  <c r="O232"/>
  <c r="E25" i="6"/>
  <c r="F25"/>
  <c r="G25"/>
  <c r="H25"/>
  <c r="I25"/>
  <c r="J25"/>
  <c r="K25"/>
  <c r="L25"/>
  <c r="M25"/>
  <c r="N25"/>
  <c r="O25"/>
  <c r="D25"/>
  <c r="E25" i="4"/>
  <c r="F25"/>
  <c r="G25"/>
  <c r="H25"/>
  <c r="I25"/>
  <c r="J25"/>
  <c r="K25"/>
  <c r="L25"/>
  <c r="M25"/>
  <c r="N25"/>
  <c r="O25"/>
  <c r="D25"/>
  <c r="E305" i="2"/>
  <c r="F305"/>
  <c r="G305"/>
  <c r="H305"/>
  <c r="I305"/>
  <c r="J305"/>
  <c r="K305"/>
  <c r="L305"/>
  <c r="M305"/>
  <c r="N305"/>
  <c r="O305"/>
  <c r="D305"/>
  <c r="D261"/>
  <c r="E261"/>
  <c r="F261"/>
  <c r="G261"/>
  <c r="H261"/>
  <c r="I261"/>
  <c r="J261"/>
  <c r="K261"/>
  <c r="L261"/>
  <c r="M261"/>
  <c r="N261"/>
  <c r="O261"/>
  <c r="G191" i="3"/>
  <c r="G125"/>
  <c r="G185" i="6" l="1"/>
  <c r="G89" i="5"/>
  <c r="O267" i="6"/>
  <c r="N267"/>
  <c r="M267"/>
  <c r="L267"/>
  <c r="K267"/>
  <c r="J267"/>
  <c r="I267"/>
  <c r="H267"/>
  <c r="G267"/>
  <c r="F267"/>
  <c r="E267"/>
  <c r="D267"/>
  <c r="O258"/>
  <c r="O268" s="1"/>
  <c r="N258"/>
  <c r="N268" s="1"/>
  <c r="M258"/>
  <c r="M268" s="1"/>
  <c r="L258"/>
  <c r="L268" s="1"/>
  <c r="K258"/>
  <c r="K268" s="1"/>
  <c r="J258"/>
  <c r="J268" s="1"/>
  <c r="I258"/>
  <c r="I268" s="1"/>
  <c r="H258"/>
  <c r="H268" s="1"/>
  <c r="G258"/>
  <c r="G268" s="1"/>
  <c r="F258"/>
  <c r="F268" s="1"/>
  <c r="E258"/>
  <c r="E268" s="1"/>
  <c r="D258"/>
  <c r="D268" s="1"/>
  <c r="O238"/>
  <c r="N238"/>
  <c r="M238"/>
  <c r="L238"/>
  <c r="K238"/>
  <c r="J238"/>
  <c r="I238"/>
  <c r="H238"/>
  <c r="F238"/>
  <c r="E238"/>
  <c r="D238"/>
  <c r="O229"/>
  <c r="N229"/>
  <c r="M229"/>
  <c r="L229"/>
  <c r="K229"/>
  <c r="J229"/>
  <c r="I229"/>
  <c r="H229"/>
  <c r="G229"/>
  <c r="G239" s="1"/>
  <c r="F229"/>
  <c r="F239" s="1"/>
  <c r="E229"/>
  <c r="E239" s="1"/>
  <c r="D229"/>
  <c r="D239" s="1"/>
  <c r="O211"/>
  <c r="N211"/>
  <c r="M211"/>
  <c r="L211"/>
  <c r="K211"/>
  <c r="J211"/>
  <c r="I211"/>
  <c r="H211"/>
  <c r="G211"/>
  <c r="F211"/>
  <c r="E211"/>
  <c r="D211"/>
  <c r="O203"/>
  <c r="O212" s="1"/>
  <c r="N203"/>
  <c r="N212" s="1"/>
  <c r="M203"/>
  <c r="M212" s="1"/>
  <c r="L203"/>
  <c r="L212" s="1"/>
  <c r="K203"/>
  <c r="K212" s="1"/>
  <c r="J203"/>
  <c r="J212" s="1"/>
  <c r="I203"/>
  <c r="I212" s="1"/>
  <c r="H203"/>
  <c r="H212" s="1"/>
  <c r="G203"/>
  <c r="G212" s="1"/>
  <c r="F203"/>
  <c r="F212" s="1"/>
  <c r="E203"/>
  <c r="E212" s="1"/>
  <c r="D203"/>
  <c r="D212" s="1"/>
  <c r="O185"/>
  <c r="N185"/>
  <c r="M185"/>
  <c r="L185"/>
  <c r="K185"/>
  <c r="J185"/>
  <c r="I185"/>
  <c r="H185"/>
  <c r="F185"/>
  <c r="E185"/>
  <c r="D185"/>
  <c r="O175"/>
  <c r="N175"/>
  <c r="M175"/>
  <c r="L175"/>
  <c r="K175"/>
  <c r="J175"/>
  <c r="I175"/>
  <c r="H175"/>
  <c r="G175"/>
  <c r="G186" s="1"/>
  <c r="F175"/>
  <c r="F186" s="1"/>
  <c r="E175"/>
  <c r="E186" s="1"/>
  <c r="D175"/>
  <c r="D186" s="1"/>
  <c r="O158"/>
  <c r="N158"/>
  <c r="M158"/>
  <c r="L158"/>
  <c r="K158"/>
  <c r="J158"/>
  <c r="I158"/>
  <c r="H158"/>
  <c r="G158"/>
  <c r="F158"/>
  <c r="E158"/>
  <c r="D158"/>
  <c r="O149"/>
  <c r="O159" s="1"/>
  <c r="N149"/>
  <c r="N159" s="1"/>
  <c r="M149"/>
  <c r="M159" s="1"/>
  <c r="L149"/>
  <c r="L159" s="1"/>
  <c r="K149"/>
  <c r="K159" s="1"/>
  <c r="J149"/>
  <c r="J159" s="1"/>
  <c r="I149"/>
  <c r="I159" s="1"/>
  <c r="H149"/>
  <c r="H159" s="1"/>
  <c r="G149"/>
  <c r="G159" s="1"/>
  <c r="F149"/>
  <c r="F159" s="1"/>
  <c r="E149"/>
  <c r="E159" s="1"/>
  <c r="D149"/>
  <c r="D159" s="1"/>
  <c r="O130"/>
  <c r="N130"/>
  <c r="M130"/>
  <c r="L130"/>
  <c r="K130"/>
  <c r="J130"/>
  <c r="I130"/>
  <c r="H130"/>
  <c r="G130"/>
  <c r="F130"/>
  <c r="E130"/>
  <c r="D130"/>
  <c r="O121"/>
  <c r="O131" s="1"/>
  <c r="N121"/>
  <c r="N131" s="1"/>
  <c r="M121"/>
  <c r="M131" s="1"/>
  <c r="L121"/>
  <c r="L131" s="1"/>
  <c r="K121"/>
  <c r="K131" s="1"/>
  <c r="J121"/>
  <c r="J131" s="1"/>
  <c r="I121"/>
  <c r="I131" s="1"/>
  <c r="H121"/>
  <c r="H131" s="1"/>
  <c r="G121"/>
  <c r="G131" s="1"/>
  <c r="F121"/>
  <c r="F131" s="1"/>
  <c r="E121"/>
  <c r="E131" s="1"/>
  <c r="D121"/>
  <c r="D131" s="1"/>
  <c r="O103"/>
  <c r="N103"/>
  <c r="M103"/>
  <c r="L103"/>
  <c r="K103"/>
  <c r="J103"/>
  <c r="I103"/>
  <c r="H103"/>
  <c r="G103"/>
  <c r="F103"/>
  <c r="E103"/>
  <c r="D103"/>
  <c r="O95"/>
  <c r="O104" s="1"/>
  <c r="N95"/>
  <c r="N104" s="1"/>
  <c r="M95"/>
  <c r="M104" s="1"/>
  <c r="L95"/>
  <c r="L104" s="1"/>
  <c r="K95"/>
  <c r="K104" s="1"/>
  <c r="J95"/>
  <c r="J104" s="1"/>
  <c r="I95"/>
  <c r="I104" s="1"/>
  <c r="H95"/>
  <c r="H104" s="1"/>
  <c r="G95"/>
  <c r="G104" s="1"/>
  <c r="F95"/>
  <c r="F104" s="1"/>
  <c r="E95"/>
  <c r="E104" s="1"/>
  <c r="D95"/>
  <c r="D104" s="1"/>
  <c r="O75"/>
  <c r="N75"/>
  <c r="M75"/>
  <c r="L75"/>
  <c r="K75"/>
  <c r="J75"/>
  <c r="I75"/>
  <c r="H75"/>
  <c r="G75"/>
  <c r="F75"/>
  <c r="E75"/>
  <c r="D75"/>
  <c r="O66"/>
  <c r="O76" s="1"/>
  <c r="N66"/>
  <c r="N76" s="1"/>
  <c r="M66"/>
  <c r="M76" s="1"/>
  <c r="L66"/>
  <c r="L76" s="1"/>
  <c r="K66"/>
  <c r="K76" s="1"/>
  <c r="J66"/>
  <c r="J76" s="1"/>
  <c r="I66"/>
  <c r="I76" s="1"/>
  <c r="H66"/>
  <c r="H76" s="1"/>
  <c r="G66"/>
  <c r="G76" s="1"/>
  <c r="F66"/>
  <c r="F76" s="1"/>
  <c r="E66"/>
  <c r="E76" s="1"/>
  <c r="D66"/>
  <c r="D76" s="1"/>
  <c r="O50"/>
  <c r="N50"/>
  <c r="M50"/>
  <c r="L50"/>
  <c r="K50"/>
  <c r="J50"/>
  <c r="I50"/>
  <c r="H50"/>
  <c r="G50"/>
  <c r="F50"/>
  <c r="E50"/>
  <c r="D50"/>
  <c r="O41"/>
  <c r="O51" s="1"/>
  <c r="N41"/>
  <c r="N51" s="1"/>
  <c r="M41"/>
  <c r="M51" s="1"/>
  <c r="L41"/>
  <c r="L51" s="1"/>
  <c r="K41"/>
  <c r="K51" s="1"/>
  <c r="J41"/>
  <c r="J51" s="1"/>
  <c r="I41"/>
  <c r="I51" s="1"/>
  <c r="H41"/>
  <c r="H51" s="1"/>
  <c r="G41"/>
  <c r="G51" s="1"/>
  <c r="F41"/>
  <c r="F51" s="1"/>
  <c r="E41"/>
  <c r="E51" s="1"/>
  <c r="D41"/>
  <c r="D51" s="1"/>
  <c r="O24"/>
  <c r="N24"/>
  <c r="M24"/>
  <c r="L24"/>
  <c r="K24"/>
  <c r="J24"/>
  <c r="I24"/>
  <c r="H24"/>
  <c r="G24"/>
  <c r="F24"/>
  <c r="E24"/>
  <c r="D24"/>
  <c r="O15"/>
  <c r="N15"/>
  <c r="M15"/>
  <c r="L15"/>
  <c r="K15"/>
  <c r="J15"/>
  <c r="I15"/>
  <c r="H15"/>
  <c r="G15"/>
  <c r="F15"/>
  <c r="E15"/>
  <c r="D15"/>
  <c r="O317" i="5"/>
  <c r="N317"/>
  <c r="M317"/>
  <c r="L317"/>
  <c r="K317"/>
  <c r="J317"/>
  <c r="I317"/>
  <c r="H317"/>
  <c r="G317"/>
  <c r="F317"/>
  <c r="E317"/>
  <c r="D317"/>
  <c r="O312"/>
  <c r="N312"/>
  <c r="M312"/>
  <c r="L312"/>
  <c r="K312"/>
  <c r="J312"/>
  <c r="I312"/>
  <c r="H312"/>
  <c r="G312"/>
  <c r="F312"/>
  <c r="E312"/>
  <c r="D312"/>
  <c r="O303"/>
  <c r="O318" s="1"/>
  <c r="N303"/>
  <c r="N318" s="1"/>
  <c r="M303"/>
  <c r="M318" s="1"/>
  <c r="L303"/>
  <c r="L318" s="1"/>
  <c r="K303"/>
  <c r="K318" s="1"/>
  <c r="J303"/>
  <c r="J318" s="1"/>
  <c r="I303"/>
  <c r="H303"/>
  <c r="H318" s="1"/>
  <c r="G303"/>
  <c r="G318" s="1"/>
  <c r="F303"/>
  <c r="F318" s="1"/>
  <c r="E303"/>
  <c r="E318" s="1"/>
  <c r="D303"/>
  <c r="D318" s="1"/>
  <c r="O284"/>
  <c r="N284"/>
  <c r="M284"/>
  <c r="L284"/>
  <c r="K284"/>
  <c r="J284"/>
  <c r="I284"/>
  <c r="H284"/>
  <c r="F284"/>
  <c r="E284"/>
  <c r="D284"/>
  <c r="O279"/>
  <c r="N279"/>
  <c r="M279"/>
  <c r="L279"/>
  <c r="K279"/>
  <c r="J279"/>
  <c r="I279"/>
  <c r="H279"/>
  <c r="G279"/>
  <c r="F279"/>
  <c r="E279"/>
  <c r="D279"/>
  <c r="O271"/>
  <c r="O285" s="1"/>
  <c r="N271"/>
  <c r="M271"/>
  <c r="L271"/>
  <c r="L285" s="1"/>
  <c r="K271"/>
  <c r="K285" s="1"/>
  <c r="J271"/>
  <c r="I271"/>
  <c r="H271"/>
  <c r="H285" s="1"/>
  <c r="G271"/>
  <c r="G285" s="1"/>
  <c r="F271"/>
  <c r="F285" s="1"/>
  <c r="E271"/>
  <c r="E285" s="1"/>
  <c r="D271"/>
  <c r="D285" s="1"/>
  <c r="O252"/>
  <c r="N252"/>
  <c r="M252"/>
  <c r="L252"/>
  <c r="K252"/>
  <c r="J252"/>
  <c r="I252"/>
  <c r="H252"/>
  <c r="F252"/>
  <c r="E252"/>
  <c r="D252"/>
  <c r="O248"/>
  <c r="N248"/>
  <c r="M248"/>
  <c r="L248"/>
  <c r="K248"/>
  <c r="J248"/>
  <c r="I248"/>
  <c r="H248"/>
  <c r="F248"/>
  <c r="E248"/>
  <c r="D248"/>
  <c r="O240"/>
  <c r="N240"/>
  <c r="N253" s="1"/>
  <c r="M240"/>
  <c r="L240"/>
  <c r="K240"/>
  <c r="J240"/>
  <c r="J253" s="1"/>
  <c r="I240"/>
  <c r="H240"/>
  <c r="G240"/>
  <c r="G253" s="1"/>
  <c r="F240"/>
  <c r="F253" s="1"/>
  <c r="E240"/>
  <c r="E253" s="1"/>
  <c r="D240"/>
  <c r="O222"/>
  <c r="N222"/>
  <c r="M222"/>
  <c r="L222"/>
  <c r="K222"/>
  <c r="J222"/>
  <c r="I222"/>
  <c r="H222"/>
  <c r="G222"/>
  <c r="F222"/>
  <c r="E222"/>
  <c r="D222"/>
  <c r="O217"/>
  <c r="N217"/>
  <c r="M217"/>
  <c r="L217"/>
  <c r="K217"/>
  <c r="J217"/>
  <c r="I217"/>
  <c r="H217"/>
  <c r="G217"/>
  <c r="F217"/>
  <c r="E217"/>
  <c r="D217"/>
  <c r="O207"/>
  <c r="O223" s="1"/>
  <c r="N207"/>
  <c r="N223" s="1"/>
  <c r="M207"/>
  <c r="M223" s="1"/>
  <c r="L207"/>
  <c r="L223" s="1"/>
  <c r="K207"/>
  <c r="K223" s="1"/>
  <c r="J207"/>
  <c r="J223" s="1"/>
  <c r="I207"/>
  <c r="I223" s="1"/>
  <c r="H207"/>
  <c r="H223" s="1"/>
  <c r="G207"/>
  <c r="G223" s="1"/>
  <c r="F207"/>
  <c r="F223" s="1"/>
  <c r="E207"/>
  <c r="E223" s="1"/>
  <c r="D207"/>
  <c r="D223" s="1"/>
  <c r="O189"/>
  <c r="N189"/>
  <c r="M189"/>
  <c r="L189"/>
  <c r="K189"/>
  <c r="J189"/>
  <c r="I189"/>
  <c r="H189"/>
  <c r="F189"/>
  <c r="E189"/>
  <c r="D189"/>
  <c r="O184"/>
  <c r="N184"/>
  <c r="M184"/>
  <c r="L184"/>
  <c r="K184"/>
  <c r="J184"/>
  <c r="I184"/>
  <c r="H184"/>
  <c r="G184"/>
  <c r="F184"/>
  <c r="E184"/>
  <c r="D184"/>
  <c r="O175"/>
  <c r="N175"/>
  <c r="M175"/>
  <c r="L175"/>
  <c r="L190" s="1"/>
  <c r="K175"/>
  <c r="J175"/>
  <c r="I175"/>
  <c r="H175"/>
  <c r="H190" s="1"/>
  <c r="G175"/>
  <c r="G190" s="1"/>
  <c r="F175"/>
  <c r="F190" s="1"/>
  <c r="E175"/>
  <c r="E190" s="1"/>
  <c r="D175"/>
  <c r="D190" s="1"/>
  <c r="O156"/>
  <c r="N156"/>
  <c r="M156"/>
  <c r="L156"/>
  <c r="K156"/>
  <c r="J156"/>
  <c r="I156"/>
  <c r="H156"/>
  <c r="G156"/>
  <c r="F156"/>
  <c r="E156"/>
  <c r="D156"/>
  <c r="O151"/>
  <c r="N151"/>
  <c r="M151"/>
  <c r="L151"/>
  <c r="K151"/>
  <c r="J151"/>
  <c r="I151"/>
  <c r="H151"/>
  <c r="G151"/>
  <c r="F151"/>
  <c r="E151"/>
  <c r="D151"/>
  <c r="O142"/>
  <c r="O157" s="1"/>
  <c r="N142"/>
  <c r="N157" s="1"/>
  <c r="M142"/>
  <c r="M157" s="1"/>
  <c r="L142"/>
  <c r="L157" s="1"/>
  <c r="K142"/>
  <c r="K157" s="1"/>
  <c r="J142"/>
  <c r="J157" s="1"/>
  <c r="I142"/>
  <c r="I157" s="1"/>
  <c r="H142"/>
  <c r="H157" s="1"/>
  <c r="G142"/>
  <c r="G157" s="1"/>
  <c r="F142"/>
  <c r="F157" s="1"/>
  <c r="E142"/>
  <c r="E157" s="1"/>
  <c r="D142"/>
  <c r="D157" s="1"/>
  <c r="O124"/>
  <c r="N124"/>
  <c r="M124"/>
  <c r="L124"/>
  <c r="K124"/>
  <c r="J124"/>
  <c r="I124"/>
  <c r="H124"/>
  <c r="F124"/>
  <c r="E124"/>
  <c r="D124"/>
  <c r="O119"/>
  <c r="N119"/>
  <c r="M119"/>
  <c r="L119"/>
  <c r="K119"/>
  <c r="J119"/>
  <c r="I119"/>
  <c r="H119"/>
  <c r="G119"/>
  <c r="F119"/>
  <c r="E119"/>
  <c r="D119"/>
  <c r="O111"/>
  <c r="O125" s="1"/>
  <c r="N111"/>
  <c r="M111"/>
  <c r="L111"/>
  <c r="L125" s="1"/>
  <c r="K111"/>
  <c r="K125" s="1"/>
  <c r="J111"/>
  <c r="I111"/>
  <c r="H111"/>
  <c r="H125" s="1"/>
  <c r="G111"/>
  <c r="G125" s="1"/>
  <c r="F111"/>
  <c r="F125" s="1"/>
  <c r="E111"/>
  <c r="E125" s="1"/>
  <c r="D111"/>
  <c r="D125" s="1"/>
  <c r="O94"/>
  <c r="N94"/>
  <c r="M94"/>
  <c r="L94"/>
  <c r="K94"/>
  <c r="J94"/>
  <c r="I94"/>
  <c r="H94"/>
  <c r="F94"/>
  <c r="E94"/>
  <c r="D94"/>
  <c r="O89"/>
  <c r="N89"/>
  <c r="M89"/>
  <c r="L89"/>
  <c r="K89"/>
  <c r="J89"/>
  <c r="I89"/>
  <c r="H89"/>
  <c r="F89"/>
  <c r="E89"/>
  <c r="D89"/>
  <c r="O79"/>
  <c r="N79"/>
  <c r="M79"/>
  <c r="M95" s="1"/>
  <c r="L79"/>
  <c r="K79"/>
  <c r="J79"/>
  <c r="I79"/>
  <c r="I95" s="1"/>
  <c r="H79"/>
  <c r="G79"/>
  <c r="G95" s="1"/>
  <c r="F79"/>
  <c r="F95" s="1"/>
  <c r="E79"/>
  <c r="E95" s="1"/>
  <c r="D79"/>
  <c r="O60"/>
  <c r="N60"/>
  <c r="M60"/>
  <c r="L60"/>
  <c r="K60"/>
  <c r="J60"/>
  <c r="I60"/>
  <c r="H60"/>
  <c r="F60"/>
  <c r="E60"/>
  <c r="D60"/>
  <c r="O56"/>
  <c r="N56"/>
  <c r="M56"/>
  <c r="L56"/>
  <c r="K56"/>
  <c r="J56"/>
  <c r="I56"/>
  <c r="H56"/>
  <c r="G56"/>
  <c r="F56"/>
  <c r="E56"/>
  <c r="D56"/>
  <c r="O47"/>
  <c r="N47"/>
  <c r="M47"/>
  <c r="L47"/>
  <c r="L61" s="1"/>
  <c r="K47"/>
  <c r="J47"/>
  <c r="I47"/>
  <c r="H47"/>
  <c r="H61" s="1"/>
  <c r="G47"/>
  <c r="F47"/>
  <c r="F61" s="1"/>
  <c r="E47"/>
  <c r="E61" s="1"/>
  <c r="D47"/>
  <c r="D61" s="1"/>
  <c r="O28"/>
  <c r="N28"/>
  <c r="M28"/>
  <c r="L28"/>
  <c r="K28"/>
  <c r="J28"/>
  <c r="I28"/>
  <c r="H28"/>
  <c r="G28"/>
  <c r="F28"/>
  <c r="E28"/>
  <c r="D28"/>
  <c r="O24"/>
  <c r="N24"/>
  <c r="M24"/>
  <c r="L24"/>
  <c r="K24"/>
  <c r="J24"/>
  <c r="I24"/>
  <c r="H24"/>
  <c r="G24"/>
  <c r="F24"/>
  <c r="E24"/>
  <c r="D24"/>
  <c r="O15"/>
  <c r="O29" s="1"/>
  <c r="N15"/>
  <c r="N29" s="1"/>
  <c r="M15"/>
  <c r="M29" s="1"/>
  <c r="L15"/>
  <c r="L29" s="1"/>
  <c r="K15"/>
  <c r="K29" s="1"/>
  <c r="J15"/>
  <c r="J29" s="1"/>
  <c r="I15"/>
  <c r="I29" s="1"/>
  <c r="H15"/>
  <c r="H29" s="1"/>
  <c r="G15"/>
  <c r="F15"/>
  <c r="F29" s="1"/>
  <c r="E15"/>
  <c r="E29" s="1"/>
  <c r="D15"/>
  <c r="D29" s="1"/>
  <c r="O268" i="1"/>
  <c r="N268"/>
  <c r="M268"/>
  <c r="L268"/>
  <c r="K268"/>
  <c r="J268"/>
  <c r="I268"/>
  <c r="H268"/>
  <c r="F268"/>
  <c r="E268"/>
  <c r="D268"/>
  <c r="O264"/>
  <c r="N264"/>
  <c r="M264"/>
  <c r="L264"/>
  <c r="K264"/>
  <c r="J264"/>
  <c r="I264"/>
  <c r="H264"/>
  <c r="F264"/>
  <c r="E264"/>
  <c r="D264"/>
  <c r="O256"/>
  <c r="N256"/>
  <c r="M256"/>
  <c r="L256"/>
  <c r="K256"/>
  <c r="J256"/>
  <c r="I256"/>
  <c r="H256"/>
  <c r="G256"/>
  <c r="G269" s="1"/>
  <c r="F256"/>
  <c r="E256"/>
  <c r="D256"/>
  <c r="O94" i="3"/>
  <c r="N94"/>
  <c r="M94"/>
  <c r="L94"/>
  <c r="K94"/>
  <c r="J94"/>
  <c r="I94"/>
  <c r="H94"/>
  <c r="F94"/>
  <c r="E94"/>
  <c r="D94"/>
  <c r="O89"/>
  <c r="N89"/>
  <c r="M89"/>
  <c r="L89"/>
  <c r="K89"/>
  <c r="J89"/>
  <c r="I89"/>
  <c r="H89"/>
  <c r="G89"/>
  <c r="F89"/>
  <c r="E89"/>
  <c r="D89"/>
  <c r="O79"/>
  <c r="N79"/>
  <c r="M79"/>
  <c r="L79"/>
  <c r="K79"/>
  <c r="J79"/>
  <c r="I79"/>
  <c r="H79"/>
  <c r="G79"/>
  <c r="G95" s="1"/>
  <c r="F79"/>
  <c r="F95" s="1"/>
  <c r="E79"/>
  <c r="E95" s="1"/>
  <c r="D79"/>
  <c r="D95" s="1"/>
  <c r="M83" i="1"/>
  <c r="O98"/>
  <c r="N98"/>
  <c r="M98"/>
  <c r="L98"/>
  <c r="K98"/>
  <c r="J98"/>
  <c r="I98"/>
  <c r="H98"/>
  <c r="F98"/>
  <c r="E98"/>
  <c r="D98"/>
  <c r="O93"/>
  <c r="N93"/>
  <c r="M93"/>
  <c r="L93"/>
  <c r="K93"/>
  <c r="J93"/>
  <c r="I93"/>
  <c r="H93"/>
  <c r="G93"/>
  <c r="F93"/>
  <c r="E93"/>
  <c r="D93"/>
  <c r="O83"/>
  <c r="N83"/>
  <c r="L83"/>
  <c r="K83"/>
  <c r="J83"/>
  <c r="I83"/>
  <c r="H83"/>
  <c r="G83"/>
  <c r="F83"/>
  <c r="E83"/>
  <c r="D83"/>
  <c r="L179" i="4"/>
  <c r="L189"/>
  <c r="M179"/>
  <c r="M79"/>
  <c r="L79"/>
  <c r="M250" i="3"/>
  <c r="L250"/>
  <c r="M242"/>
  <c r="L242"/>
  <c r="M209"/>
  <c r="L209"/>
  <c r="G71" i="7"/>
  <c r="G41"/>
  <c r="O235" i="4"/>
  <c r="N235"/>
  <c r="M235"/>
  <c r="L235"/>
  <c r="K235"/>
  <c r="J235"/>
  <c r="I235"/>
  <c r="H235"/>
  <c r="G235"/>
  <c r="G245" s="1"/>
  <c r="F235"/>
  <c r="E235"/>
  <c r="D235"/>
  <c r="O70"/>
  <c r="N70"/>
  <c r="M70"/>
  <c r="M80" s="1"/>
  <c r="L70"/>
  <c r="L80" s="1"/>
  <c r="K70"/>
  <c r="J70"/>
  <c r="I70"/>
  <c r="H70"/>
  <c r="F70"/>
  <c r="E70"/>
  <c r="D70"/>
  <c r="O273" i="3"/>
  <c r="N273"/>
  <c r="M273"/>
  <c r="L273"/>
  <c r="K273"/>
  <c r="J273"/>
  <c r="I273"/>
  <c r="H273"/>
  <c r="G273"/>
  <c r="F273"/>
  <c r="E273"/>
  <c r="D273"/>
  <c r="G209"/>
  <c r="G15"/>
  <c r="D15"/>
  <c r="E15"/>
  <c r="F15"/>
  <c r="H15"/>
  <c r="I15"/>
  <c r="J15"/>
  <c r="K15"/>
  <c r="L15"/>
  <c r="M15"/>
  <c r="N15"/>
  <c r="O15"/>
  <c r="O74" i="2"/>
  <c r="N74"/>
  <c r="M74"/>
  <c r="L74"/>
  <c r="K74"/>
  <c r="J74"/>
  <c r="I74"/>
  <c r="H74"/>
  <c r="G74"/>
  <c r="F74"/>
  <c r="E74"/>
  <c r="D74"/>
  <c r="G321" i="1"/>
  <c r="G289"/>
  <c r="G130"/>
  <c r="O289"/>
  <c r="N289"/>
  <c r="M289"/>
  <c r="L289"/>
  <c r="K289"/>
  <c r="J289"/>
  <c r="I289"/>
  <c r="H289"/>
  <c r="F289"/>
  <c r="E289"/>
  <c r="D289"/>
  <c r="G188"/>
  <c r="G153"/>
  <c r="G120"/>
  <c r="G16"/>
  <c r="G171" i="2"/>
  <c r="I186" i="6" l="1"/>
  <c r="K186"/>
  <c r="M186"/>
  <c r="O186"/>
  <c r="H239"/>
  <c r="J239"/>
  <c r="L239"/>
  <c r="N239"/>
  <c r="H186"/>
  <c r="J186"/>
  <c r="L186"/>
  <c r="N186"/>
  <c r="I239"/>
  <c r="K239"/>
  <c r="M239"/>
  <c r="O239"/>
  <c r="L190" i="4"/>
  <c r="M61" i="5"/>
  <c r="N95"/>
  <c r="N95" i="3"/>
  <c r="J95" i="5"/>
  <c r="D269" i="1"/>
  <c r="N61" i="5"/>
  <c r="K95"/>
  <c r="O95"/>
  <c r="I125"/>
  <c r="M125"/>
  <c r="J190"/>
  <c r="N190"/>
  <c r="K253"/>
  <c r="O253"/>
  <c r="I285"/>
  <c r="M285"/>
  <c r="J95" i="3"/>
  <c r="I61" i="5"/>
  <c r="K95" i="3"/>
  <c r="O95"/>
  <c r="H269" i="1"/>
  <c r="J61" i="5"/>
  <c r="G99" i="1"/>
  <c r="H95" i="3"/>
  <c r="L95"/>
  <c r="E269" i="1"/>
  <c r="I269"/>
  <c r="M269"/>
  <c r="K61" i="5"/>
  <c r="O61"/>
  <c r="D95"/>
  <c r="H95"/>
  <c r="L95"/>
  <c r="J125"/>
  <c r="N125"/>
  <c r="K190"/>
  <c r="O190"/>
  <c r="D253"/>
  <c r="H253"/>
  <c r="L253"/>
  <c r="J285"/>
  <c r="N285"/>
  <c r="I95" i="3"/>
  <c r="M95"/>
  <c r="F269" i="1"/>
  <c r="J269"/>
  <c r="N269"/>
  <c r="I253" i="5"/>
  <c r="M253"/>
  <c r="G61"/>
  <c r="G135" i="1"/>
  <c r="K269"/>
  <c r="O269"/>
  <c r="I190" i="5"/>
  <c r="M190"/>
  <c r="L269" i="1"/>
  <c r="I318" i="5"/>
  <c r="E99" i="1"/>
  <c r="H99"/>
  <c r="J99"/>
  <c r="N99"/>
  <c r="D99"/>
  <c r="F99"/>
  <c r="I99"/>
  <c r="K99"/>
  <c r="O99"/>
  <c r="L99"/>
  <c r="M99"/>
  <c r="O319" i="3"/>
  <c r="N319"/>
  <c r="M319"/>
  <c r="L319"/>
  <c r="K319"/>
  <c r="J319"/>
  <c r="I319"/>
  <c r="H319"/>
  <c r="G319"/>
  <c r="F319"/>
  <c r="E319"/>
  <c r="D319"/>
  <c r="G335" i="1"/>
  <c r="G120" i="3"/>
  <c r="O134" i="4"/>
  <c r="N134"/>
  <c r="M134"/>
  <c r="L134"/>
  <c r="K134"/>
  <c r="J134"/>
  <c r="I134"/>
  <c r="H134"/>
  <c r="G134"/>
  <c r="F134"/>
  <c r="E134"/>
  <c r="D134"/>
  <c r="G148" i="2"/>
  <c r="G152" i="3"/>
  <c r="G163" i="1"/>
  <c r="G157" i="3"/>
  <c r="G168" i="1"/>
  <c r="G271" i="4"/>
  <c r="G314" i="3"/>
  <c r="G304" i="2"/>
  <c r="G330" i="1"/>
  <c r="O271" i="4"/>
  <c r="N271"/>
  <c r="M271"/>
  <c r="L271"/>
  <c r="K271"/>
  <c r="J271"/>
  <c r="I271"/>
  <c r="H271"/>
  <c r="F271"/>
  <c r="E271"/>
  <c r="D271"/>
  <c r="O262"/>
  <c r="N262"/>
  <c r="M262"/>
  <c r="L262"/>
  <c r="K262"/>
  <c r="J262"/>
  <c r="I262"/>
  <c r="H262"/>
  <c r="G262"/>
  <c r="F262"/>
  <c r="F272" s="1"/>
  <c r="E262"/>
  <c r="E272" s="1"/>
  <c r="D262"/>
  <c r="D272" s="1"/>
  <c r="O244"/>
  <c r="O245" s="1"/>
  <c r="N244"/>
  <c r="N245" s="1"/>
  <c r="M244"/>
  <c r="M245" s="1"/>
  <c r="L244"/>
  <c r="L245" s="1"/>
  <c r="K244"/>
  <c r="K245" s="1"/>
  <c r="J244"/>
  <c r="J245" s="1"/>
  <c r="I244"/>
  <c r="I245" s="1"/>
  <c r="H244"/>
  <c r="H245" s="1"/>
  <c r="F244"/>
  <c r="F245" s="1"/>
  <c r="E244"/>
  <c r="E245" s="1"/>
  <c r="D244"/>
  <c r="D245" s="1"/>
  <c r="O216"/>
  <c r="N216"/>
  <c r="M216"/>
  <c r="L216"/>
  <c r="K216"/>
  <c r="J216"/>
  <c r="I216"/>
  <c r="H216"/>
  <c r="G216"/>
  <c r="F216"/>
  <c r="E216"/>
  <c r="D216"/>
  <c r="O208"/>
  <c r="O217" s="1"/>
  <c r="N208"/>
  <c r="N217" s="1"/>
  <c r="M208"/>
  <c r="M217" s="1"/>
  <c r="L208"/>
  <c r="L217" s="1"/>
  <c r="K208"/>
  <c r="K217" s="1"/>
  <c r="J208"/>
  <c r="J217" s="1"/>
  <c r="I208"/>
  <c r="I217" s="1"/>
  <c r="H208"/>
  <c r="H217" s="1"/>
  <c r="G208"/>
  <c r="G217" s="1"/>
  <c r="F208"/>
  <c r="F217" s="1"/>
  <c r="E208"/>
  <c r="E217" s="1"/>
  <c r="D208"/>
  <c r="D217" s="1"/>
  <c r="O189"/>
  <c r="N189"/>
  <c r="M189"/>
  <c r="M190" s="1"/>
  <c r="K189"/>
  <c r="J189"/>
  <c r="I189"/>
  <c r="H189"/>
  <c r="F189"/>
  <c r="E189"/>
  <c r="D189"/>
  <c r="O179"/>
  <c r="O190" s="1"/>
  <c r="N179"/>
  <c r="N190" s="1"/>
  <c r="K179"/>
  <c r="J179"/>
  <c r="I179"/>
  <c r="H179"/>
  <c r="G179"/>
  <c r="G190" s="1"/>
  <c r="F179"/>
  <c r="F190" s="1"/>
  <c r="E179"/>
  <c r="E190" s="1"/>
  <c r="D179"/>
  <c r="D190" s="1"/>
  <c r="O162"/>
  <c r="N162"/>
  <c r="M162"/>
  <c r="L162"/>
  <c r="K162"/>
  <c r="J162"/>
  <c r="I162"/>
  <c r="H162"/>
  <c r="G162"/>
  <c r="F162"/>
  <c r="E162"/>
  <c r="D162"/>
  <c r="O153"/>
  <c r="O163" s="1"/>
  <c r="N153"/>
  <c r="N163" s="1"/>
  <c r="M153"/>
  <c r="M163" s="1"/>
  <c r="L153"/>
  <c r="L163" s="1"/>
  <c r="K153"/>
  <c r="K163" s="1"/>
  <c r="J153"/>
  <c r="J163" s="1"/>
  <c r="I153"/>
  <c r="I163" s="1"/>
  <c r="H153"/>
  <c r="H163" s="1"/>
  <c r="G153"/>
  <c r="G163" s="1"/>
  <c r="F153"/>
  <c r="F163" s="1"/>
  <c r="E153"/>
  <c r="E163" s="1"/>
  <c r="D153"/>
  <c r="D163" s="1"/>
  <c r="O125"/>
  <c r="N125"/>
  <c r="N135" s="1"/>
  <c r="M125"/>
  <c r="L125"/>
  <c r="L135" s="1"/>
  <c r="K125"/>
  <c r="J125"/>
  <c r="J135" s="1"/>
  <c r="I125"/>
  <c r="H125"/>
  <c r="H135" s="1"/>
  <c r="G125"/>
  <c r="F125"/>
  <c r="F135" s="1"/>
  <c r="E125"/>
  <c r="D125"/>
  <c r="D135" s="1"/>
  <c r="O107"/>
  <c r="N107"/>
  <c r="M107"/>
  <c r="L107"/>
  <c r="K107"/>
  <c r="J107"/>
  <c r="I107"/>
  <c r="H107"/>
  <c r="G107"/>
  <c r="F107"/>
  <c r="E107"/>
  <c r="D107"/>
  <c r="O99"/>
  <c r="O108" s="1"/>
  <c r="N99"/>
  <c r="N108" s="1"/>
  <c r="M99"/>
  <c r="M108" s="1"/>
  <c r="L99"/>
  <c r="L108" s="1"/>
  <c r="K99"/>
  <c r="K108" s="1"/>
  <c r="J99"/>
  <c r="J108" s="1"/>
  <c r="I99"/>
  <c r="I108" s="1"/>
  <c r="H99"/>
  <c r="H108" s="1"/>
  <c r="G99"/>
  <c r="G108" s="1"/>
  <c r="F99"/>
  <c r="F108" s="1"/>
  <c r="E99"/>
  <c r="E108" s="1"/>
  <c r="D99"/>
  <c r="D108" s="1"/>
  <c r="O79"/>
  <c r="O80" s="1"/>
  <c r="N79"/>
  <c r="N80" s="1"/>
  <c r="K79"/>
  <c r="K80" s="1"/>
  <c r="J79"/>
  <c r="J80" s="1"/>
  <c r="I79"/>
  <c r="I80" s="1"/>
  <c r="H79"/>
  <c r="H80" s="1"/>
  <c r="G79"/>
  <c r="F79"/>
  <c r="F80" s="1"/>
  <c r="E79"/>
  <c r="E80" s="1"/>
  <c r="D79"/>
  <c r="D80" s="1"/>
  <c r="G70"/>
  <c r="G80" s="1"/>
  <c r="O52"/>
  <c r="N52"/>
  <c r="M52"/>
  <c r="L52"/>
  <c r="K52"/>
  <c r="J52"/>
  <c r="I52"/>
  <c r="H52"/>
  <c r="G52"/>
  <c r="F52"/>
  <c r="E52"/>
  <c r="D52"/>
  <c r="O43"/>
  <c r="O53" s="1"/>
  <c r="N43"/>
  <c r="N53" s="1"/>
  <c r="M43"/>
  <c r="M53" s="1"/>
  <c r="L43"/>
  <c r="L53" s="1"/>
  <c r="K43"/>
  <c r="K53" s="1"/>
  <c r="J43"/>
  <c r="J53" s="1"/>
  <c r="I43"/>
  <c r="I53" s="1"/>
  <c r="H43"/>
  <c r="H53" s="1"/>
  <c r="G43"/>
  <c r="G53" s="1"/>
  <c r="F43"/>
  <c r="F53" s="1"/>
  <c r="E43"/>
  <c r="E53" s="1"/>
  <c r="D43"/>
  <c r="D53" s="1"/>
  <c r="O24"/>
  <c r="N24"/>
  <c r="M24"/>
  <c r="L24"/>
  <c r="K24"/>
  <c r="J24"/>
  <c r="I24"/>
  <c r="H24"/>
  <c r="G24"/>
  <c r="F24"/>
  <c r="E24"/>
  <c r="D24"/>
  <c r="O15"/>
  <c r="N15"/>
  <c r="M15"/>
  <c r="L15"/>
  <c r="K15"/>
  <c r="J15"/>
  <c r="I15"/>
  <c r="H15"/>
  <c r="G15"/>
  <c r="F15"/>
  <c r="E15"/>
  <c r="D15"/>
  <c r="O314" i="3"/>
  <c r="N314"/>
  <c r="M314"/>
  <c r="L314"/>
  <c r="K314"/>
  <c r="J314"/>
  <c r="I314"/>
  <c r="H314"/>
  <c r="F314"/>
  <c r="E314"/>
  <c r="D314"/>
  <c r="O305"/>
  <c r="N305"/>
  <c r="M305"/>
  <c r="L305"/>
  <c r="K305"/>
  <c r="J305"/>
  <c r="I305"/>
  <c r="H305"/>
  <c r="G305"/>
  <c r="F305"/>
  <c r="E305"/>
  <c r="E320" s="1"/>
  <c r="D305"/>
  <c r="D320" s="1"/>
  <c r="O286"/>
  <c r="O287" s="1"/>
  <c r="N286"/>
  <c r="M286"/>
  <c r="L286"/>
  <c r="K286"/>
  <c r="J286"/>
  <c r="I286"/>
  <c r="H286"/>
  <c r="F286"/>
  <c r="E286"/>
  <c r="D286"/>
  <c r="O281"/>
  <c r="N281"/>
  <c r="M281"/>
  <c r="L281"/>
  <c r="K281"/>
  <c r="J281"/>
  <c r="I281"/>
  <c r="H281"/>
  <c r="G281"/>
  <c r="F281"/>
  <c r="F287" s="1"/>
  <c r="E281"/>
  <c r="E287" s="1"/>
  <c r="D281"/>
  <c r="D287" s="1"/>
  <c r="G287"/>
  <c r="O254"/>
  <c r="N254"/>
  <c r="M254"/>
  <c r="M255" s="1"/>
  <c r="L254"/>
  <c r="L255" s="1"/>
  <c r="K254"/>
  <c r="J254"/>
  <c r="I254"/>
  <c r="H254"/>
  <c r="F254"/>
  <c r="E254"/>
  <c r="D254"/>
  <c r="O250"/>
  <c r="N250"/>
  <c r="K250"/>
  <c r="J250"/>
  <c r="I250"/>
  <c r="H250"/>
  <c r="F250"/>
  <c r="E250"/>
  <c r="D250"/>
  <c r="O242"/>
  <c r="N242"/>
  <c r="N255" s="1"/>
  <c r="K242"/>
  <c r="J242"/>
  <c r="I242"/>
  <c r="H242"/>
  <c r="G242"/>
  <c r="G255" s="1"/>
  <c r="F242"/>
  <c r="E242"/>
  <c r="D242"/>
  <c r="O224"/>
  <c r="N224"/>
  <c r="M224"/>
  <c r="L224"/>
  <c r="K224"/>
  <c r="J224"/>
  <c r="I224"/>
  <c r="H224"/>
  <c r="G224"/>
  <c r="F224"/>
  <c r="E224"/>
  <c r="D224"/>
  <c r="O219"/>
  <c r="N219"/>
  <c r="M219"/>
  <c r="M225" s="1"/>
  <c r="L219"/>
  <c r="L225" s="1"/>
  <c r="K219"/>
  <c r="J219"/>
  <c r="I219"/>
  <c r="H219"/>
  <c r="G219"/>
  <c r="G225" s="1"/>
  <c r="F219"/>
  <c r="E219"/>
  <c r="D219"/>
  <c r="O209"/>
  <c r="O225" s="1"/>
  <c r="N209"/>
  <c r="N225" s="1"/>
  <c r="K209"/>
  <c r="J209"/>
  <c r="J225" s="1"/>
  <c r="I209"/>
  <c r="I225" s="1"/>
  <c r="H209"/>
  <c r="F209"/>
  <c r="E209"/>
  <c r="E225" s="1"/>
  <c r="D209"/>
  <c r="O191"/>
  <c r="N191"/>
  <c r="M191"/>
  <c r="L191"/>
  <c r="K191"/>
  <c r="J191"/>
  <c r="I191"/>
  <c r="H191"/>
  <c r="F191"/>
  <c r="E191"/>
  <c r="D191"/>
  <c r="O186"/>
  <c r="N186"/>
  <c r="M186"/>
  <c r="L186"/>
  <c r="K186"/>
  <c r="J186"/>
  <c r="I186"/>
  <c r="H186"/>
  <c r="G186"/>
  <c r="F186"/>
  <c r="E186"/>
  <c r="D186"/>
  <c r="O177"/>
  <c r="N177"/>
  <c r="M177"/>
  <c r="M192" s="1"/>
  <c r="L177"/>
  <c r="K177"/>
  <c r="J177"/>
  <c r="I177"/>
  <c r="I192" s="1"/>
  <c r="H177"/>
  <c r="G177"/>
  <c r="G192" s="1"/>
  <c r="F177"/>
  <c r="F192" s="1"/>
  <c r="E177"/>
  <c r="E192" s="1"/>
  <c r="D177"/>
  <c r="D192" s="1"/>
  <c r="O157"/>
  <c r="N157"/>
  <c r="M157"/>
  <c r="L157"/>
  <c r="K157"/>
  <c r="J157"/>
  <c r="I157"/>
  <c r="H157"/>
  <c r="F157"/>
  <c r="E157"/>
  <c r="D157"/>
  <c r="O152"/>
  <c r="N152"/>
  <c r="M152"/>
  <c r="L152"/>
  <c r="K152"/>
  <c r="J152"/>
  <c r="I152"/>
  <c r="H152"/>
  <c r="F152"/>
  <c r="E152"/>
  <c r="D152"/>
  <c r="O143"/>
  <c r="N143"/>
  <c r="M143"/>
  <c r="L143"/>
  <c r="K143"/>
  <c r="J143"/>
  <c r="I143"/>
  <c r="H143"/>
  <c r="G143"/>
  <c r="G158" s="1"/>
  <c r="F143"/>
  <c r="F158" s="1"/>
  <c r="E143"/>
  <c r="D143"/>
  <c r="O125"/>
  <c r="N125"/>
  <c r="M125"/>
  <c r="L125"/>
  <c r="K125"/>
  <c r="J125"/>
  <c r="I125"/>
  <c r="H125"/>
  <c r="F125"/>
  <c r="E125"/>
  <c r="D125"/>
  <c r="O120"/>
  <c r="N120"/>
  <c r="M120"/>
  <c r="L120"/>
  <c r="K120"/>
  <c r="J120"/>
  <c r="I120"/>
  <c r="H120"/>
  <c r="F120"/>
  <c r="E120"/>
  <c r="D120"/>
  <c r="O112"/>
  <c r="N112"/>
  <c r="M112"/>
  <c r="M126" s="1"/>
  <c r="L112"/>
  <c r="K112"/>
  <c r="J112"/>
  <c r="I112"/>
  <c r="I126" s="1"/>
  <c r="H112"/>
  <c r="G112"/>
  <c r="F112"/>
  <c r="E112"/>
  <c r="E126" s="1"/>
  <c r="D112"/>
  <c r="D126" s="1"/>
  <c r="O60"/>
  <c r="N60"/>
  <c r="M60"/>
  <c r="L60"/>
  <c r="K60"/>
  <c r="J60"/>
  <c r="I60"/>
  <c r="H60"/>
  <c r="F60"/>
  <c r="E60"/>
  <c r="D60"/>
  <c r="O56"/>
  <c r="N56"/>
  <c r="M56"/>
  <c r="L56"/>
  <c r="K56"/>
  <c r="J56"/>
  <c r="I56"/>
  <c r="H56"/>
  <c r="G56"/>
  <c r="F56"/>
  <c r="E56"/>
  <c r="D56"/>
  <c r="O47"/>
  <c r="N47"/>
  <c r="M47"/>
  <c r="L47"/>
  <c r="L61" s="1"/>
  <c r="K47"/>
  <c r="J47"/>
  <c r="I47"/>
  <c r="H47"/>
  <c r="H61" s="1"/>
  <c r="G47"/>
  <c r="G61" s="1"/>
  <c r="F47"/>
  <c r="F61" s="1"/>
  <c r="E47"/>
  <c r="E61" s="1"/>
  <c r="D47"/>
  <c r="D61" s="1"/>
  <c r="O28"/>
  <c r="N28"/>
  <c r="M28"/>
  <c r="L28"/>
  <c r="K28"/>
  <c r="J28"/>
  <c r="I28"/>
  <c r="H28"/>
  <c r="G28"/>
  <c r="F28"/>
  <c r="E28"/>
  <c r="D28"/>
  <c r="O24"/>
  <c r="N24"/>
  <c r="M24"/>
  <c r="L24"/>
  <c r="L29" s="1"/>
  <c r="K24"/>
  <c r="J24"/>
  <c r="I24"/>
  <c r="H24"/>
  <c r="H29" s="1"/>
  <c r="G24"/>
  <c r="F24"/>
  <c r="E24"/>
  <c r="E29" s="1"/>
  <c r="D24"/>
  <c r="D29" s="1"/>
  <c r="O29"/>
  <c r="N29"/>
  <c r="M29"/>
  <c r="K29"/>
  <c r="J29"/>
  <c r="I29"/>
  <c r="F29"/>
  <c r="O304" i="2"/>
  <c r="N304"/>
  <c r="M304"/>
  <c r="L304"/>
  <c r="K304"/>
  <c r="J304"/>
  <c r="I304"/>
  <c r="H304"/>
  <c r="F304"/>
  <c r="E304"/>
  <c r="D304"/>
  <c r="O295"/>
  <c r="N295"/>
  <c r="M295"/>
  <c r="L295"/>
  <c r="K295"/>
  <c r="J295"/>
  <c r="I295"/>
  <c r="H295"/>
  <c r="G295"/>
  <c r="F295"/>
  <c r="E295"/>
  <c r="D295"/>
  <c r="O269"/>
  <c r="O270" s="1"/>
  <c r="N269"/>
  <c r="N270" s="1"/>
  <c r="M269"/>
  <c r="M270" s="1"/>
  <c r="L269"/>
  <c r="L270" s="1"/>
  <c r="K269"/>
  <c r="K270" s="1"/>
  <c r="J269"/>
  <c r="J270" s="1"/>
  <c r="I269"/>
  <c r="I270" s="1"/>
  <c r="H269"/>
  <c r="H270" s="1"/>
  <c r="G269"/>
  <c r="G270" s="1"/>
  <c r="F269"/>
  <c r="F270" s="1"/>
  <c r="E269"/>
  <c r="E270" s="1"/>
  <c r="D269"/>
  <c r="D270" s="1"/>
  <c r="O240"/>
  <c r="N240"/>
  <c r="M240"/>
  <c r="L240"/>
  <c r="K240"/>
  <c r="J240"/>
  <c r="I240"/>
  <c r="H240"/>
  <c r="G240"/>
  <c r="F240"/>
  <c r="E240"/>
  <c r="D240"/>
  <c r="O232"/>
  <c r="O241" s="1"/>
  <c r="N232"/>
  <c r="N241" s="1"/>
  <c r="M232"/>
  <c r="M241" s="1"/>
  <c r="L232"/>
  <c r="L241" s="1"/>
  <c r="K232"/>
  <c r="K241" s="1"/>
  <c r="J232"/>
  <c r="J241" s="1"/>
  <c r="I232"/>
  <c r="I241" s="1"/>
  <c r="H232"/>
  <c r="H241" s="1"/>
  <c r="G232"/>
  <c r="G241" s="1"/>
  <c r="F232"/>
  <c r="F241" s="1"/>
  <c r="E232"/>
  <c r="E241" s="1"/>
  <c r="D232"/>
  <c r="D241" s="1"/>
  <c r="O212"/>
  <c r="N212"/>
  <c r="M212"/>
  <c r="L212"/>
  <c r="K212"/>
  <c r="J212"/>
  <c r="I212"/>
  <c r="H212"/>
  <c r="G212"/>
  <c r="F212"/>
  <c r="E212"/>
  <c r="D212"/>
  <c r="O203"/>
  <c r="O213" s="1"/>
  <c r="N203"/>
  <c r="N213" s="1"/>
  <c r="M203"/>
  <c r="M213" s="1"/>
  <c r="L203"/>
  <c r="L213" s="1"/>
  <c r="K203"/>
  <c r="K213" s="1"/>
  <c r="J203"/>
  <c r="J213" s="1"/>
  <c r="I203"/>
  <c r="I213" s="1"/>
  <c r="H203"/>
  <c r="H213" s="1"/>
  <c r="G203"/>
  <c r="G213" s="1"/>
  <c r="F203"/>
  <c r="F213" s="1"/>
  <c r="E203"/>
  <c r="E213" s="1"/>
  <c r="D203"/>
  <c r="D213" s="1"/>
  <c r="O180"/>
  <c r="N180"/>
  <c r="M180"/>
  <c r="L180"/>
  <c r="K180"/>
  <c r="J180"/>
  <c r="I180"/>
  <c r="H180"/>
  <c r="G180"/>
  <c r="G181" s="1"/>
  <c r="F180"/>
  <c r="E180"/>
  <c r="D180"/>
  <c r="O171"/>
  <c r="O181" s="1"/>
  <c r="N171"/>
  <c r="N181" s="1"/>
  <c r="M171"/>
  <c r="M181" s="1"/>
  <c r="L171"/>
  <c r="L181" s="1"/>
  <c r="K171"/>
  <c r="K181" s="1"/>
  <c r="J171"/>
  <c r="J181" s="1"/>
  <c r="I171"/>
  <c r="I181" s="1"/>
  <c r="H171"/>
  <c r="H181" s="1"/>
  <c r="F171"/>
  <c r="E171"/>
  <c r="D171"/>
  <c r="O148"/>
  <c r="N148"/>
  <c r="M148"/>
  <c r="L148"/>
  <c r="K148"/>
  <c r="J148"/>
  <c r="I148"/>
  <c r="H148"/>
  <c r="F148"/>
  <c r="E148"/>
  <c r="D148"/>
  <c r="O139"/>
  <c r="N139"/>
  <c r="M139"/>
  <c r="L139"/>
  <c r="K139"/>
  <c r="J139"/>
  <c r="I139"/>
  <c r="H139"/>
  <c r="G139"/>
  <c r="G149" s="1"/>
  <c r="F139"/>
  <c r="F149" s="1"/>
  <c r="E139"/>
  <c r="E149" s="1"/>
  <c r="D139"/>
  <c r="D149" s="1"/>
  <c r="O116"/>
  <c r="N116"/>
  <c r="M116"/>
  <c r="L116"/>
  <c r="K116"/>
  <c r="J116"/>
  <c r="I116"/>
  <c r="H116"/>
  <c r="G116"/>
  <c r="F116"/>
  <c r="E116"/>
  <c r="D116"/>
  <c r="O108"/>
  <c r="O117" s="1"/>
  <c r="N108"/>
  <c r="N117" s="1"/>
  <c r="M108"/>
  <c r="M117" s="1"/>
  <c r="L108"/>
  <c r="L117" s="1"/>
  <c r="K108"/>
  <c r="K117" s="1"/>
  <c r="J108"/>
  <c r="J117" s="1"/>
  <c r="I108"/>
  <c r="I117" s="1"/>
  <c r="H108"/>
  <c r="H117" s="1"/>
  <c r="G108"/>
  <c r="G117" s="1"/>
  <c r="F108"/>
  <c r="F117" s="1"/>
  <c r="E108"/>
  <c r="E117" s="1"/>
  <c r="D108"/>
  <c r="D117" s="1"/>
  <c r="O84"/>
  <c r="O85" s="1"/>
  <c r="N84"/>
  <c r="N85" s="1"/>
  <c r="M84"/>
  <c r="M85" s="1"/>
  <c r="L84"/>
  <c r="L85" s="1"/>
  <c r="K84"/>
  <c r="K85" s="1"/>
  <c r="J84"/>
  <c r="J85" s="1"/>
  <c r="I84"/>
  <c r="I85" s="1"/>
  <c r="H84"/>
  <c r="H85" s="1"/>
  <c r="G84"/>
  <c r="G85" s="1"/>
  <c r="F84"/>
  <c r="F85" s="1"/>
  <c r="E84"/>
  <c r="E85" s="1"/>
  <c r="D84"/>
  <c r="D85" s="1"/>
  <c r="O54"/>
  <c r="N54"/>
  <c r="M54"/>
  <c r="L54"/>
  <c r="K54"/>
  <c r="J54"/>
  <c r="I54"/>
  <c r="H54"/>
  <c r="G54"/>
  <c r="F54"/>
  <c r="E54"/>
  <c r="D54"/>
  <c r="O45"/>
  <c r="O55" s="1"/>
  <c r="N45"/>
  <c r="N55" s="1"/>
  <c r="M45"/>
  <c r="M55" s="1"/>
  <c r="L45"/>
  <c r="L55" s="1"/>
  <c r="K45"/>
  <c r="K55" s="1"/>
  <c r="J45"/>
  <c r="J55" s="1"/>
  <c r="I45"/>
  <c r="I55" s="1"/>
  <c r="H45"/>
  <c r="H55" s="1"/>
  <c r="G45"/>
  <c r="G55" s="1"/>
  <c r="F45"/>
  <c r="F55" s="1"/>
  <c r="E45"/>
  <c r="E55" s="1"/>
  <c r="D45"/>
  <c r="D55" s="1"/>
  <c r="O24"/>
  <c r="N24"/>
  <c r="M24"/>
  <c r="L24"/>
  <c r="K24"/>
  <c r="J24"/>
  <c r="I24"/>
  <c r="H24"/>
  <c r="G24"/>
  <c r="F24"/>
  <c r="E24"/>
  <c r="D24"/>
  <c r="O15"/>
  <c r="O26" s="1"/>
  <c r="N15"/>
  <c r="N26" s="1"/>
  <c r="M15"/>
  <c r="M26" s="1"/>
  <c r="L15"/>
  <c r="L26" s="1"/>
  <c r="K15"/>
  <c r="K26" s="1"/>
  <c r="J15"/>
  <c r="J26" s="1"/>
  <c r="I15"/>
  <c r="I26" s="1"/>
  <c r="H15"/>
  <c r="H26" s="1"/>
  <c r="G15"/>
  <c r="G26" s="1"/>
  <c r="F15"/>
  <c r="F26" s="1"/>
  <c r="E15"/>
  <c r="E26" s="1"/>
  <c r="D15"/>
  <c r="D26" s="1"/>
  <c r="O335" i="1"/>
  <c r="N335"/>
  <c r="M335"/>
  <c r="L335"/>
  <c r="K335"/>
  <c r="J335"/>
  <c r="I335"/>
  <c r="H335"/>
  <c r="F335"/>
  <c r="E335"/>
  <c r="D335"/>
  <c r="O330"/>
  <c r="N330"/>
  <c r="M330"/>
  <c r="L330"/>
  <c r="K330"/>
  <c r="J330"/>
  <c r="I330"/>
  <c r="H330"/>
  <c r="F330"/>
  <c r="E330"/>
  <c r="D330"/>
  <c r="O321"/>
  <c r="N321"/>
  <c r="M321"/>
  <c r="L321"/>
  <c r="K321"/>
  <c r="J321"/>
  <c r="I321"/>
  <c r="H321"/>
  <c r="G336"/>
  <c r="F321"/>
  <c r="E321"/>
  <c r="D321"/>
  <c r="O301"/>
  <c r="N301"/>
  <c r="M301"/>
  <c r="L301"/>
  <c r="K301"/>
  <c r="J301"/>
  <c r="I301"/>
  <c r="H301"/>
  <c r="F301"/>
  <c r="E301"/>
  <c r="D301"/>
  <c r="O297"/>
  <c r="N297"/>
  <c r="M297"/>
  <c r="M302" s="1"/>
  <c r="L297"/>
  <c r="L302" s="1"/>
  <c r="K297"/>
  <c r="J297"/>
  <c r="I297"/>
  <c r="I302" s="1"/>
  <c r="H297"/>
  <c r="H302" s="1"/>
  <c r="G297"/>
  <c r="G302" s="1"/>
  <c r="F297"/>
  <c r="F302" s="1"/>
  <c r="E297"/>
  <c r="E302" s="1"/>
  <c r="D297"/>
  <c r="O237"/>
  <c r="O238" s="1"/>
  <c r="N237"/>
  <c r="N238" s="1"/>
  <c r="M237"/>
  <c r="M238" s="1"/>
  <c r="L237"/>
  <c r="L238" s="1"/>
  <c r="K237"/>
  <c r="K238" s="1"/>
  <c r="J237"/>
  <c r="J238" s="1"/>
  <c r="I237"/>
  <c r="I238" s="1"/>
  <c r="H237"/>
  <c r="H238" s="1"/>
  <c r="G237"/>
  <c r="G238" s="1"/>
  <c r="F237"/>
  <c r="F238" s="1"/>
  <c r="E237"/>
  <c r="E238" s="1"/>
  <c r="D237"/>
  <c r="D238" s="1"/>
  <c r="O203"/>
  <c r="N203"/>
  <c r="M203"/>
  <c r="L203"/>
  <c r="K203"/>
  <c r="J203"/>
  <c r="I203"/>
  <c r="H203"/>
  <c r="F203"/>
  <c r="E203"/>
  <c r="D203"/>
  <c r="O198"/>
  <c r="N198"/>
  <c r="M198"/>
  <c r="L198"/>
  <c r="K198"/>
  <c r="J198"/>
  <c r="I198"/>
  <c r="H198"/>
  <c r="G198"/>
  <c r="G204" s="1"/>
  <c r="F198"/>
  <c r="E198"/>
  <c r="D198"/>
  <c r="O188"/>
  <c r="O204" s="1"/>
  <c r="N188"/>
  <c r="M188"/>
  <c r="L188"/>
  <c r="K188"/>
  <c r="K204" s="1"/>
  <c r="J188"/>
  <c r="I188"/>
  <c r="H188"/>
  <c r="F188"/>
  <c r="F204" s="1"/>
  <c r="E188"/>
  <c r="D188"/>
  <c r="O168"/>
  <c r="N168"/>
  <c r="M168"/>
  <c r="L168"/>
  <c r="K168"/>
  <c r="J168"/>
  <c r="I168"/>
  <c r="H168"/>
  <c r="F168"/>
  <c r="E168"/>
  <c r="D168"/>
  <c r="O163"/>
  <c r="N163"/>
  <c r="M163"/>
  <c r="L163"/>
  <c r="K163"/>
  <c r="J163"/>
  <c r="I163"/>
  <c r="H163"/>
  <c r="F163"/>
  <c r="E163"/>
  <c r="D163"/>
  <c r="O153"/>
  <c r="N153"/>
  <c r="M153"/>
  <c r="L153"/>
  <c r="K153"/>
  <c r="J153"/>
  <c r="I153"/>
  <c r="H153"/>
  <c r="F153"/>
  <c r="E153"/>
  <c r="D153"/>
  <c r="O134"/>
  <c r="N134"/>
  <c r="M134"/>
  <c r="L134"/>
  <c r="K134"/>
  <c r="J134"/>
  <c r="I134"/>
  <c r="H134"/>
  <c r="F134"/>
  <c r="E134"/>
  <c r="D134"/>
  <c r="O130"/>
  <c r="N130"/>
  <c r="M130"/>
  <c r="L130"/>
  <c r="K130"/>
  <c r="J130"/>
  <c r="I130"/>
  <c r="H130"/>
  <c r="F130"/>
  <c r="E130"/>
  <c r="D130"/>
  <c r="O120"/>
  <c r="N120"/>
  <c r="M120"/>
  <c r="M135" s="1"/>
  <c r="L120"/>
  <c r="K120"/>
  <c r="J120"/>
  <c r="I120"/>
  <c r="I135" s="1"/>
  <c r="H120"/>
  <c r="F120"/>
  <c r="E120"/>
  <c r="D120"/>
  <c r="D135" s="1"/>
  <c r="O64"/>
  <c r="N64"/>
  <c r="M64"/>
  <c r="L64"/>
  <c r="K64"/>
  <c r="J64"/>
  <c r="I64"/>
  <c r="H64"/>
  <c r="F64"/>
  <c r="E64"/>
  <c r="D64"/>
  <c r="O59"/>
  <c r="N59"/>
  <c r="M59"/>
  <c r="L59"/>
  <c r="K59"/>
  <c r="J59"/>
  <c r="I59"/>
  <c r="H59"/>
  <c r="G59"/>
  <c r="F59"/>
  <c r="E59"/>
  <c r="D59"/>
  <c r="O49"/>
  <c r="O65" s="1"/>
  <c r="N49"/>
  <c r="M49"/>
  <c r="L49"/>
  <c r="K49"/>
  <c r="K65" s="1"/>
  <c r="J49"/>
  <c r="I49"/>
  <c r="H49"/>
  <c r="G49"/>
  <c r="G65" s="1"/>
  <c r="F49"/>
  <c r="F65" s="1"/>
  <c r="E49"/>
  <c r="E65" s="1"/>
  <c r="D49"/>
  <c r="D65" s="1"/>
  <c r="O31"/>
  <c r="N31"/>
  <c r="M31"/>
  <c r="L31"/>
  <c r="K31"/>
  <c r="J31"/>
  <c r="I31"/>
  <c r="H31"/>
  <c r="F31"/>
  <c r="E31"/>
  <c r="D31"/>
  <c r="O26"/>
  <c r="N26"/>
  <c r="M26"/>
  <c r="L26"/>
  <c r="K26"/>
  <c r="J26"/>
  <c r="I26"/>
  <c r="H26"/>
  <c r="G26"/>
  <c r="F26"/>
  <c r="E26"/>
  <c r="D26"/>
  <c r="O16"/>
  <c r="N16"/>
  <c r="M16"/>
  <c r="L16"/>
  <c r="K16"/>
  <c r="J16"/>
  <c r="I16"/>
  <c r="H16"/>
  <c r="G32"/>
  <c r="F16"/>
  <c r="F32" s="1"/>
  <c r="E16"/>
  <c r="E32" s="1"/>
  <c r="D16"/>
  <c r="D32" s="1"/>
  <c r="F169" l="1"/>
  <c r="E204"/>
  <c r="G169"/>
  <c r="E135" i="4"/>
  <c r="G135"/>
  <c r="I135"/>
  <c r="K135"/>
  <c r="M135"/>
  <c r="O135"/>
  <c r="H190"/>
  <c r="J190"/>
  <c r="G272"/>
  <c r="I272"/>
  <c r="K272"/>
  <c r="M272"/>
  <c r="O272"/>
  <c r="I190"/>
  <c r="K190"/>
  <c r="H272"/>
  <c r="J272"/>
  <c r="L272"/>
  <c r="N272"/>
  <c r="I149" i="2"/>
  <c r="K149"/>
  <c r="M149"/>
  <c r="O149"/>
  <c r="D181"/>
  <c r="F181"/>
  <c r="E181"/>
  <c r="H149"/>
  <c r="J149"/>
  <c r="L149"/>
  <c r="N149"/>
  <c r="M320" i="3"/>
  <c r="K225"/>
  <c r="K287"/>
  <c r="H320"/>
  <c r="L320"/>
  <c r="E135" i="1"/>
  <c r="H204"/>
  <c r="L204"/>
  <c r="J302"/>
  <c r="N302"/>
  <c r="K336"/>
  <c r="O336"/>
  <c r="E255" i="3"/>
  <c r="F320"/>
  <c r="H32" i="1"/>
  <c r="L32"/>
  <c r="F135"/>
  <c r="J169"/>
  <c r="N169"/>
  <c r="D204"/>
  <c r="K302"/>
  <c r="O302"/>
  <c r="G126" i="3"/>
  <c r="D225"/>
  <c r="H225"/>
  <c r="F255"/>
  <c r="J255"/>
  <c r="G320"/>
  <c r="J65" i="1"/>
  <c r="N65"/>
  <c r="K32"/>
  <c r="O32"/>
  <c r="H135"/>
  <c r="L135"/>
  <c r="F225" i="3"/>
  <c r="N32" i="1"/>
  <c r="M65"/>
  <c r="K135"/>
  <c r="M204"/>
  <c r="D336"/>
  <c r="J336"/>
  <c r="F126" i="3"/>
  <c r="D158"/>
  <c r="H158"/>
  <c r="L158"/>
  <c r="I287"/>
  <c r="M287"/>
  <c r="J320"/>
  <c r="N320"/>
  <c r="J32" i="1"/>
  <c r="I65"/>
  <c r="O135"/>
  <c r="I204"/>
  <c r="J135"/>
  <c r="N135"/>
  <c r="D169"/>
  <c r="H169"/>
  <c r="L169"/>
  <c r="E169"/>
  <c r="J204"/>
  <c r="N204"/>
  <c r="E336"/>
  <c r="I336"/>
  <c r="M336"/>
  <c r="J61" i="3"/>
  <c r="N61"/>
  <c r="K126"/>
  <c r="O126"/>
  <c r="K192"/>
  <c r="O192"/>
  <c r="D255"/>
  <c r="H255"/>
  <c r="K320"/>
  <c r="O320"/>
  <c r="I32" i="1"/>
  <c r="M32"/>
  <c r="H65"/>
  <c r="L65"/>
  <c r="K169"/>
  <c r="F336"/>
  <c r="J158" i="3"/>
  <c r="N158"/>
  <c r="I169" i="1"/>
  <c r="M169"/>
  <c r="O169"/>
  <c r="E158" i="3"/>
  <c r="H192"/>
  <c r="J192"/>
  <c r="L192"/>
  <c r="N192"/>
  <c r="I255"/>
  <c r="K255"/>
  <c r="O255"/>
  <c r="H287"/>
  <c r="J287"/>
  <c r="L287"/>
  <c r="N287"/>
  <c r="I320"/>
  <c r="I61"/>
  <c r="K61"/>
  <c r="M61"/>
  <c r="O61"/>
  <c r="H126"/>
  <c r="J126"/>
  <c r="L126"/>
  <c r="N126"/>
  <c r="I158"/>
  <c r="K158"/>
  <c r="M158"/>
  <c r="O158"/>
  <c r="H336" i="1"/>
  <c r="L336"/>
  <c r="N336"/>
</calcChain>
</file>

<file path=xl/sharedStrings.xml><?xml version="1.0" encoding="utf-8"?>
<sst xmlns="http://schemas.openxmlformats.org/spreadsheetml/2006/main" count="2813" uniqueCount="208">
  <si>
    <t xml:space="preserve"> Возраст:12 и старше                                                               Неделя :2                                          Сезон :Осень</t>
  </si>
  <si>
    <t>Рацион:трёхразовое питание                                           День:среда</t>
  </si>
  <si>
    <t>Хлеб пшеничный</t>
  </si>
  <si>
    <t>Какао с молоком</t>
  </si>
  <si>
    <t xml:space="preserve">Хлеб пшеничный </t>
  </si>
  <si>
    <t>Масло сливочное</t>
  </si>
  <si>
    <t>Сыр порционный</t>
  </si>
  <si>
    <t xml:space="preserve">Сок яблочный </t>
  </si>
  <si>
    <t xml:space="preserve">Хлеб ржаной </t>
  </si>
  <si>
    <t>Чай с молоком</t>
  </si>
  <si>
    <t>сок персиковый</t>
  </si>
  <si>
    <t>Итого за обед</t>
  </si>
  <si>
    <t>Огурцы свежие</t>
  </si>
  <si>
    <t>Капуста тушёная</t>
  </si>
  <si>
    <t>Итого за день</t>
  </si>
  <si>
    <t>Витамины(мг)</t>
  </si>
  <si>
    <t>Сок яблочный</t>
  </si>
  <si>
    <t>Чай с лимоном</t>
  </si>
  <si>
    <t>масса порции</t>
  </si>
  <si>
    <t>Хлеб  пшеничный</t>
  </si>
  <si>
    <t>Чай с сахаром</t>
  </si>
  <si>
    <t>Сыр</t>
  </si>
  <si>
    <t>П.Р</t>
  </si>
  <si>
    <t>Mg</t>
  </si>
  <si>
    <t>ПР</t>
  </si>
  <si>
    <t>Е</t>
  </si>
  <si>
    <t>В1</t>
  </si>
  <si>
    <t>Ca</t>
  </si>
  <si>
    <t>У</t>
  </si>
  <si>
    <t>Ж</t>
  </si>
  <si>
    <t>С</t>
  </si>
  <si>
    <t>Fe</t>
  </si>
  <si>
    <t>А</t>
  </si>
  <si>
    <t>Б</t>
  </si>
  <si>
    <t xml:space="preserve">ПР </t>
  </si>
  <si>
    <t>P</t>
  </si>
  <si>
    <t>Хлеб ржаной</t>
  </si>
  <si>
    <t>мандарины</t>
  </si>
  <si>
    <t>Апельсин</t>
  </si>
  <si>
    <t>Ряженка 3%</t>
  </si>
  <si>
    <t xml:space="preserve"> Возраст:12 и старше                                                              Неделя :1                                          Сезон :Зима</t>
  </si>
  <si>
    <t xml:space="preserve"> Возраст:12 и старше                                                               Неделя : 2                                        Сезон :Осень</t>
  </si>
  <si>
    <t xml:space="preserve"> Возраст:12 и старше                                                             Неделя :2                                          Сезон :Осень</t>
  </si>
  <si>
    <t xml:space="preserve"> Возраст:12 и старше                                                              Неделя :2                                          Сезон :Осень</t>
  </si>
  <si>
    <t xml:space="preserve"> Возраст:12 и старше                                                               Неделя :2                                          Сезон :Зима</t>
  </si>
  <si>
    <t xml:space="preserve"> Возраст:12 и старше                                                               Неделя : 2                                        Сезон :Зима</t>
  </si>
  <si>
    <t xml:space="preserve"> Возраст:12 и старше                                                              Неделя :2                                          Сезон :Зима</t>
  </si>
  <si>
    <t xml:space="preserve"> Возраст:12 и старше                                                             Неделя : 2                                         Сезон :Осень</t>
  </si>
  <si>
    <t xml:space="preserve"> Возраст:12 и старше                                                             Неделя :1                                          Сезон :Осень</t>
  </si>
  <si>
    <t>Примерное меню и пещевая ценность приготовляемых блюд(лист 1)</t>
  </si>
  <si>
    <t>Примерное меню и пещевая ценность приготовляемых блюд(лист 6)</t>
  </si>
  <si>
    <t>Примерное меню и пещевая ценность приготовляемых блюд(лист 5)</t>
  </si>
  <si>
    <t>Примерное меню и пещевая ценность приготовляемых блюд(лист 10)</t>
  </si>
  <si>
    <t>Примерное меню и пещевая ценность приготовляемых блюд(лист 7)</t>
  </si>
  <si>
    <t>Примерное меню и пещевая ценность приготовляемых блюд(лист 3)</t>
  </si>
  <si>
    <t>Примерное меню и пещевая ценность приготовляемых блюд(лист 4)</t>
  </si>
  <si>
    <t>Примерное меню и пещевая ценность приготовляемых блюд(лист 8)</t>
  </si>
  <si>
    <t>Примерное меню и пещевая ценность приготовляемых блюд(лист 2)</t>
  </si>
  <si>
    <t>Примерное меню и пещевая ценность приготовляемых блюд(лист 9)</t>
  </si>
  <si>
    <t>Салат из свежей моркови с яблоком</t>
  </si>
  <si>
    <t>Гуляш из мяса (говядины) в соусе</t>
  </si>
  <si>
    <t xml:space="preserve">Каша жидкая гречневая на молоке </t>
  </si>
  <si>
    <t>Оладьи из печени с маслом сливочным</t>
  </si>
  <si>
    <t>Тефтели мясные в сметанном соусе</t>
  </si>
  <si>
    <t>Булочка с корицей</t>
  </si>
  <si>
    <t>№          рецеп</t>
  </si>
  <si>
    <t xml:space="preserve">Компот из изюма </t>
  </si>
  <si>
    <t>Средний показатель:</t>
  </si>
  <si>
    <t>Оладьи с яблоками</t>
  </si>
  <si>
    <t>Компот из кураги</t>
  </si>
  <si>
    <t xml:space="preserve">Фрукты ( банан) </t>
  </si>
  <si>
    <t>осень с 12 и старше</t>
  </si>
  <si>
    <t>зима с7 до 11 лет</t>
  </si>
  <si>
    <t xml:space="preserve">Компот из кураги </t>
  </si>
  <si>
    <t>Крендель сахарный</t>
  </si>
  <si>
    <t>Суп овощной с курой</t>
  </si>
  <si>
    <t>Итого за полдник</t>
  </si>
  <si>
    <t>Картофельное пюре</t>
  </si>
  <si>
    <t>Фрукты  (бананы)</t>
  </si>
  <si>
    <t xml:space="preserve"> Масло сливочное</t>
  </si>
  <si>
    <t>Итого за Завтрак</t>
  </si>
  <si>
    <t>осень с 7 до 11 лет</t>
  </si>
  <si>
    <t xml:space="preserve">Греча рассыпчатая </t>
  </si>
  <si>
    <t>9 день</t>
  </si>
  <si>
    <t>2 день</t>
  </si>
  <si>
    <t>8 день</t>
  </si>
  <si>
    <t>3 день</t>
  </si>
  <si>
    <t xml:space="preserve">Яблоко </t>
  </si>
  <si>
    <t>Обед</t>
  </si>
  <si>
    <t>Кефир</t>
  </si>
  <si>
    <t>Ужин</t>
  </si>
  <si>
    <t>7 день</t>
  </si>
  <si>
    <t>Завтрак</t>
  </si>
  <si>
    <t>Полдник</t>
  </si>
  <si>
    <t>Груша</t>
  </si>
  <si>
    <t>6 день</t>
  </si>
  <si>
    <t>5 день</t>
  </si>
  <si>
    <t xml:space="preserve"> Возраст:7-11 лет                                                               Неделя :1                                          Сезон :Осень</t>
  </si>
  <si>
    <t>Запеканка картофельная с мясом и маслом сливочным</t>
  </si>
  <si>
    <t xml:space="preserve"> Возраст:12 и старше                                                             Неделя : 2                                         Сезон :Зима</t>
  </si>
  <si>
    <t>Суп картофельный с рыбными фрикадельками</t>
  </si>
  <si>
    <t>Салат из белокочанной капусты с морковью</t>
  </si>
  <si>
    <t>Суп с вермишелью,      картофелем и мясом</t>
  </si>
  <si>
    <t>Суп крестьянский с крупой перловой и мясом</t>
  </si>
  <si>
    <t xml:space="preserve">Борщ с капустой и картофилем,      мясом </t>
  </si>
  <si>
    <t xml:space="preserve">Щи из свежей капусты с                    картофелем, мясом и сметаной </t>
  </si>
  <si>
    <t xml:space="preserve">Среднее значение  ккалорийности за десять дней </t>
  </si>
  <si>
    <t>Каша жидкая молочная из манной  крупы с маслом</t>
  </si>
  <si>
    <t>Суп картофельный с горохом и мясом (свинина)</t>
  </si>
  <si>
    <t>Суп с макаронными издельями,      картофелем и мясом</t>
  </si>
  <si>
    <t xml:space="preserve">Рассольник Лененградский с         мясом  и сметаной </t>
  </si>
  <si>
    <t>Каша вязкая на молоке              (из овсяных хлопьев)</t>
  </si>
  <si>
    <t xml:space="preserve">Пирожки печеные с рисом и яйцом                                    </t>
  </si>
  <si>
    <t>Рацион:трёхразовое питание                                           День:понедельник</t>
  </si>
  <si>
    <t>Каша рисовая молочная,вязкая с маслом</t>
  </si>
  <si>
    <t>Запеканка творожная со сгущёным молоком</t>
  </si>
  <si>
    <t>Рацион:трёхразовое питание                                           День:пятница</t>
  </si>
  <si>
    <t>Рацион:трёхразовое питание                                           День:вторник</t>
  </si>
  <si>
    <t>Рацион:трёхразовое питание                                           День:четверг</t>
  </si>
  <si>
    <t>Приём пищи,наименование блюда</t>
  </si>
  <si>
    <t>Энерге-тическая ценность(ккал)</t>
  </si>
  <si>
    <t>Рыба запечёная в молочном соусе</t>
  </si>
  <si>
    <t>Каша пшённая молочная с маслом</t>
  </si>
  <si>
    <t>Котлеты рыбные с соусом молоч.</t>
  </si>
  <si>
    <t>Жаркое по -домашнему из свинины</t>
  </si>
  <si>
    <t>Напиток из шиповника</t>
  </si>
  <si>
    <t>Наименование питания</t>
  </si>
  <si>
    <t>Салат из свежих помидор</t>
  </si>
  <si>
    <t xml:space="preserve">Ватрушка с творогом </t>
  </si>
  <si>
    <t>Компот из свежих ягод</t>
  </si>
  <si>
    <t>Голубщы с рисом и мясом</t>
  </si>
  <si>
    <t>Компот из свежих яблок</t>
  </si>
  <si>
    <t>Суп рыбный со сметаной</t>
  </si>
  <si>
    <t>Чай каркадэ с сахаром</t>
  </si>
  <si>
    <t>Хлеб ржано-пшеничный</t>
  </si>
  <si>
    <t>зима с 12 лет и старше</t>
  </si>
  <si>
    <t>Рис отварной с маслом</t>
  </si>
  <si>
    <t>Пищевые вещества (г)</t>
  </si>
  <si>
    <t>Салат из солёных огурцов</t>
  </si>
  <si>
    <t>Макароны отварные с сыром</t>
  </si>
  <si>
    <t>Макароны отварные с маслом</t>
  </si>
  <si>
    <t>Напиток кофейный на молоке</t>
  </si>
  <si>
    <t>Салат из  моркови с курагой</t>
  </si>
  <si>
    <t xml:space="preserve">Кофейный напиток с молоком </t>
  </si>
  <si>
    <t>Салат из свеклы отварной</t>
  </si>
  <si>
    <t>Помидоры свежие с маслом</t>
  </si>
  <si>
    <t>Компот из смеси сухофруктов</t>
  </si>
  <si>
    <t>Пудинг из творога запечёный</t>
  </si>
  <si>
    <t xml:space="preserve">Печень по- строгоновски </t>
  </si>
  <si>
    <t>Салат из квашеной капусты</t>
  </si>
  <si>
    <t>Пирожок с капустой и яйцом</t>
  </si>
  <si>
    <t>Минеральные вещества(мг)</t>
  </si>
  <si>
    <t xml:space="preserve"> Возраст:12 и старше                                                              Неделя :1                                          Сезон :Осень</t>
  </si>
  <si>
    <t xml:space="preserve"> Возраст:7-11 лет                                                               Неделя : 2                                         Сезон :Осень</t>
  </si>
  <si>
    <t xml:space="preserve"> Возраст:7-11 лет                                                               Неделя :1                                          Сезон :Зима</t>
  </si>
  <si>
    <t xml:space="preserve"> Возраст:7-11 лет                                                               Неделя :2                                          Сезон :Зима</t>
  </si>
  <si>
    <t xml:space="preserve"> Возраст:7-11 лет                                                               Неделя : 2                                        Сезон :Осень</t>
  </si>
  <si>
    <t xml:space="preserve"> Возраст:7-11 лет                                                               Неделя : 2                                        Сезон :Зима</t>
  </si>
  <si>
    <t xml:space="preserve"> Возраст:12 и старше                                                             Неделя :1                                          Сезон :Зима</t>
  </si>
  <si>
    <t xml:space="preserve"> Возраст:7-11 лет                                                               Неделя :2                                          Сезон :Осень</t>
  </si>
  <si>
    <t xml:space="preserve"> Возраст:12 и старше                                                             Неделя :2                                          Сезон :Зима</t>
  </si>
  <si>
    <t xml:space="preserve"> Возраст:7-11 лет                                                               Неделя : 2                                         Сезон :Зима</t>
  </si>
  <si>
    <t>ООО " ВИКТОРИЯ БУШЕ"                                                                                     Приложение 2 к СанПииН2.4.5.2409-08</t>
  </si>
  <si>
    <t>Чай Каркадэ</t>
  </si>
  <si>
    <t>Котлеты рубленные из мяса</t>
  </si>
  <si>
    <t>пять дней</t>
  </si>
  <si>
    <t>Средний показатель</t>
  </si>
  <si>
    <t>весна с7 до 11 лет</t>
  </si>
  <si>
    <t>весна с 12 лет и старше</t>
  </si>
  <si>
    <t>Киви</t>
  </si>
  <si>
    <t>сок абрикосовый</t>
  </si>
  <si>
    <t>Кисель клюквенный</t>
  </si>
  <si>
    <t>Компот из вишни</t>
  </si>
  <si>
    <t>Салат из  моркови отварной с курагой</t>
  </si>
  <si>
    <t>Салат из отварной моркови с курагой</t>
  </si>
  <si>
    <t>Салат картофельный с зел .горошком</t>
  </si>
  <si>
    <t xml:space="preserve"> Возраст:7-11 лет                                                               Неделя :1                                          Сезон :Весна</t>
  </si>
  <si>
    <t xml:space="preserve"> Возраст:7-11 лет                                                               Неделя : 2                                        Сезон :Весна</t>
  </si>
  <si>
    <t xml:space="preserve"> Возраст:7-11 лет                                                               Неделя : 2                                         Сезон :Весна</t>
  </si>
  <si>
    <t xml:space="preserve"> Возраст:7-11 лет                                                               Неделя :2                                          Сезон :Весна</t>
  </si>
  <si>
    <t xml:space="preserve"> Возраст:12 и старше                                                             Неделя :1                                          Сезон :Весна</t>
  </si>
  <si>
    <t xml:space="preserve"> Возраст:12 и старше                                                              Неделя :1                                          Сезон :Весна</t>
  </si>
  <si>
    <t xml:space="preserve"> Возраст:12 и старше                                                               Неделя : 2                                        Сезон :Весна</t>
  </si>
  <si>
    <t xml:space="preserve"> Возраст:12 и старше                                                             Неделя : 2                                         Сезон :Весна</t>
  </si>
  <si>
    <t xml:space="preserve"> Возраст:12 и старше                                                             Неделя :2                                          Сезон :Весна</t>
  </si>
  <si>
    <t xml:space="preserve"> Возраст:12 и старше                                                              Неделя :2                                          Сезон :Весна</t>
  </si>
  <si>
    <t>Йогурт 2,5% жирности</t>
  </si>
  <si>
    <t>Омлет натуральный с зелё.горошко</t>
  </si>
  <si>
    <t xml:space="preserve">Омлет натуральный с зел.горош </t>
  </si>
  <si>
    <t>Омлет натуральный с зел.горошком</t>
  </si>
  <si>
    <t xml:space="preserve">Омлет натуральный сзел.горош </t>
  </si>
  <si>
    <t>224/337</t>
  </si>
  <si>
    <t>Запеканка творожная с брусничным соусом"Новгородочка"</t>
  </si>
  <si>
    <t>Чай  с сахаром</t>
  </si>
  <si>
    <t>Щи из квашенной капусты с                    картофелем, мясом и сметаной "Новгородская сила"</t>
  </si>
  <si>
    <t>ООО " ВИКТОРИЯ БУШЕ"                                                                                     Приложение 2 к СанПииН2.3/2.4.3590-20</t>
  </si>
  <si>
    <t>Сырная лепёшка</t>
  </si>
  <si>
    <t>Лепёшка сырная</t>
  </si>
  <si>
    <t>Бутерброд горяч.с сыром</t>
  </si>
  <si>
    <t>Рацион:двухразовое питание                                           День:понедельник</t>
  </si>
  <si>
    <t>Рацион:двухразовое питание                                           День:вторник</t>
  </si>
  <si>
    <t>Рацион:двухразовое питание                                           День:среда</t>
  </si>
  <si>
    <t>Рацион:двухразовое питание                                           День:четверг</t>
  </si>
  <si>
    <t>Рацион:двухразовое питание                                           День:пятница</t>
  </si>
  <si>
    <t>Рацион:двухразовое питание                                           День:среда                           Сезон: Весна</t>
  </si>
  <si>
    <t>ООО " ВИКТОРИЯ БУШЕ"                                                                                      Приложение 2 к санПин 2.3/2.4.3590-20</t>
  </si>
  <si>
    <t>ООО " ВИКТОРИЯ БУШЕ"                                                                                    Приложение 2 к санПин 2.3/2.4.3590-20</t>
  </si>
  <si>
    <t>ООО " ВИКТОРИЯ БУШЕ"                                                                                     Приложение 2 к санПин 2.3/2.4.3590-20</t>
  </si>
</sst>
</file>

<file path=xl/styles.xml><?xml version="1.0" encoding="utf-8"?>
<styleSheet xmlns="http://schemas.openxmlformats.org/spreadsheetml/2006/main">
  <fonts count="2">
    <font>
      <sz val="11"/>
      <color rgb="FF000000"/>
      <name val="Arial"/>
    </font>
    <font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/>
  </cellStyleXfs>
  <cellXfs count="8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Alignment="1" applyProtection="1">
      <alignment vertical="center" wrapText="1"/>
    </xf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Border="1">
      <alignment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1" xfId="0" applyNumberFormat="1" applyFill="1" applyBorder="1" applyAlignment="1" applyProtection="1">
      <alignment vertical="center" wrapText="1"/>
    </xf>
    <xf numFmtId="0" fontId="0" fillId="0" borderId="3" xfId="0" applyNumberForma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1" xfId="0" applyNumberForma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3" xfId="0" applyNumberForma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9" fontId="0" fillId="0" borderId="0" xfId="1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vertical="center" wrapText="1" shrinkToFit="1"/>
    </xf>
    <xf numFmtId="0" fontId="0" fillId="0" borderId="6" xfId="0" applyNumberFormat="1" applyFont="1" applyFill="1" applyBorder="1" applyAlignment="1" applyProtection="1">
      <alignment vertical="center" wrapText="1" shrinkToFit="1"/>
    </xf>
    <xf numFmtId="0" fontId="0" fillId="0" borderId="2" xfId="0" applyNumberFormat="1" applyFont="1" applyFill="1" applyBorder="1" applyAlignment="1" applyProtection="1">
      <alignment vertical="center" shrinkToFit="1"/>
    </xf>
    <xf numFmtId="0" fontId="0" fillId="0" borderId="3" xfId="0" applyNumberFormat="1" applyFont="1" applyFill="1" applyBorder="1" applyAlignment="1" applyProtection="1">
      <alignment vertical="center" shrinkToFit="1"/>
    </xf>
    <xf numFmtId="0" fontId="0" fillId="0" borderId="4" xfId="0" applyNumberFormat="1" applyFont="1" applyFill="1" applyBorder="1" applyAlignment="1" applyProtection="1">
      <alignment vertical="center" shrinkToFit="1"/>
    </xf>
    <xf numFmtId="0" fontId="0" fillId="0" borderId="5" xfId="0" applyNumberFormat="1" applyFont="1" applyFill="1" applyBorder="1" applyAlignment="1" applyProtection="1">
      <alignment vertical="center" wrapText="1"/>
    </xf>
    <xf numFmtId="0" fontId="0" fillId="0" borderId="6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 shrinkToFit="1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336"/>
  <sheetViews>
    <sheetView topLeftCell="A307" zoomScaleSheetLayoutView="75" workbookViewId="0">
      <selection activeCell="O302" sqref="O302"/>
    </sheetView>
  </sheetViews>
  <sheetFormatPr defaultColWidth="9" defaultRowHeight="13.8"/>
  <cols>
    <col min="1" max="1" width="5.8984375" customWidth="1"/>
    <col min="2" max="2" width="31" customWidth="1"/>
    <col min="3" max="3" width="6.59765625" customWidth="1"/>
    <col min="4" max="4" width="5" customWidth="1"/>
    <col min="5" max="5" width="4.59765625" customWidth="1"/>
    <col min="6" max="6" width="5.59765625" customWidth="1"/>
    <col min="7" max="7" width="8.3984375" customWidth="1"/>
    <col min="8" max="8" width="5.69921875" customWidth="1"/>
    <col min="9" max="9" width="5.09765625" customWidth="1"/>
    <col min="10" max="10" width="4.8984375" customWidth="1"/>
    <col min="11" max="11" width="4.59765625" customWidth="1"/>
    <col min="12" max="12" width="5.5" customWidth="1"/>
    <col min="13" max="13" width="5.59765625" customWidth="1"/>
    <col min="14" max="15" width="6.5" customWidth="1"/>
  </cols>
  <sheetData>
    <row r="1" spans="1:18" ht="12.75" customHeight="1">
      <c r="A1" s="78" t="s">
        <v>205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 customHeight="1">
      <c r="A2" s="73" t="s">
        <v>49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8" ht="12.75" customHeight="1">
      <c r="A3" s="74" t="s">
        <v>113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8" ht="18.75" customHeight="1">
      <c r="A4" s="76" t="s">
        <v>97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8" ht="29.7" customHeight="1">
      <c r="A5" s="71" t="s">
        <v>65</v>
      </c>
      <c r="B5" s="71" t="s">
        <v>119</v>
      </c>
      <c r="C5" s="71" t="s">
        <v>18</v>
      </c>
      <c r="D5" s="68" t="s">
        <v>137</v>
      </c>
      <c r="E5" s="61"/>
      <c r="F5" s="62"/>
      <c r="G5" s="66" t="s">
        <v>120</v>
      </c>
      <c r="H5" s="63" t="s">
        <v>15</v>
      </c>
      <c r="I5" s="61"/>
      <c r="J5" s="61"/>
      <c r="K5" s="62"/>
      <c r="L5" s="60" t="s">
        <v>151</v>
      </c>
      <c r="M5" s="61"/>
      <c r="N5" s="61"/>
      <c r="O5" s="62"/>
    </row>
    <row r="6" spans="1:18" ht="12.75" customHeight="1">
      <c r="A6" s="75"/>
      <c r="B6" s="75"/>
      <c r="C6" s="72"/>
      <c r="D6" s="1" t="s">
        <v>33</v>
      </c>
      <c r="E6" s="1" t="s">
        <v>29</v>
      </c>
      <c r="F6" s="1" t="s">
        <v>28</v>
      </c>
      <c r="G6" s="67"/>
      <c r="H6" s="1" t="s">
        <v>26</v>
      </c>
      <c r="I6" s="1" t="s">
        <v>30</v>
      </c>
      <c r="J6" s="1" t="s">
        <v>32</v>
      </c>
      <c r="K6" s="1" t="s">
        <v>25</v>
      </c>
      <c r="L6" s="1" t="s">
        <v>27</v>
      </c>
      <c r="M6" s="1" t="s">
        <v>35</v>
      </c>
      <c r="N6" s="1" t="s">
        <v>23</v>
      </c>
      <c r="O6" s="1" t="s">
        <v>31</v>
      </c>
    </row>
    <row r="7" spans="1:18" ht="10.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8" ht="12" customHeight="1">
      <c r="A8" s="60" t="s">
        <v>92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</row>
    <row r="9" spans="1:18" ht="27" customHeight="1">
      <c r="A9" s="2">
        <v>173</v>
      </c>
      <c r="B9" s="9" t="s">
        <v>111</v>
      </c>
      <c r="C9" s="9">
        <v>200</v>
      </c>
      <c r="D9" s="9">
        <v>6.1</v>
      </c>
      <c r="E9" s="1">
        <v>4</v>
      </c>
      <c r="F9" s="1">
        <v>36.96</v>
      </c>
      <c r="G9" s="1">
        <v>208.24</v>
      </c>
      <c r="H9" s="1">
        <v>0.22</v>
      </c>
      <c r="I9" s="1">
        <v>2.08</v>
      </c>
      <c r="J9" s="1">
        <v>32</v>
      </c>
      <c r="K9" s="1">
        <v>0.86</v>
      </c>
      <c r="L9" s="1">
        <v>221.6</v>
      </c>
      <c r="M9" s="1">
        <v>315.39999999999998</v>
      </c>
      <c r="N9" s="1">
        <v>79.599999999999994</v>
      </c>
      <c r="O9" s="1">
        <v>2.1</v>
      </c>
    </row>
    <row r="10" spans="1:18" ht="13.5" customHeight="1">
      <c r="A10" s="2">
        <v>15</v>
      </c>
      <c r="B10" s="1" t="s">
        <v>6</v>
      </c>
      <c r="C10" s="1">
        <v>20</v>
      </c>
      <c r="D10" s="1">
        <v>4.6399999999999997</v>
      </c>
      <c r="E10" s="1">
        <v>5.9</v>
      </c>
      <c r="F10" s="1"/>
      <c r="G10" s="1">
        <v>53.74</v>
      </c>
      <c r="H10" s="1">
        <v>0.01</v>
      </c>
      <c r="I10" s="1">
        <v>0.14000000000000001</v>
      </c>
      <c r="J10" s="1">
        <v>52</v>
      </c>
      <c r="K10" s="1">
        <v>0.1</v>
      </c>
      <c r="L10" s="1">
        <v>176</v>
      </c>
      <c r="M10" s="1">
        <v>100</v>
      </c>
      <c r="N10" s="1">
        <v>7</v>
      </c>
      <c r="O10" s="1">
        <v>0.2</v>
      </c>
    </row>
    <row r="11" spans="1:18">
      <c r="A11" s="2" t="s">
        <v>24</v>
      </c>
      <c r="B11" s="1" t="s">
        <v>36</v>
      </c>
      <c r="C11" s="1">
        <v>20</v>
      </c>
      <c r="D11" s="1">
        <v>2</v>
      </c>
      <c r="E11" s="1">
        <v>0.3</v>
      </c>
      <c r="F11" s="1">
        <v>15.2</v>
      </c>
      <c r="G11" s="1">
        <v>69</v>
      </c>
      <c r="H11" s="1">
        <v>0.1</v>
      </c>
      <c r="I11" s="1">
        <v>0</v>
      </c>
      <c r="J11" s="1">
        <v>0</v>
      </c>
      <c r="K11" s="1">
        <v>0</v>
      </c>
      <c r="L11" s="1">
        <v>11.5</v>
      </c>
      <c r="M11" s="1">
        <v>42</v>
      </c>
      <c r="N11" s="1">
        <v>14.5</v>
      </c>
      <c r="O11" s="1">
        <v>0.8</v>
      </c>
    </row>
    <row r="12" spans="1:18">
      <c r="A12" s="2">
        <v>379</v>
      </c>
      <c r="B12" s="1" t="s">
        <v>141</v>
      </c>
      <c r="C12" s="1">
        <v>200</v>
      </c>
      <c r="D12" s="1">
        <v>3.6</v>
      </c>
      <c r="E12" s="1">
        <v>2.67</v>
      </c>
      <c r="F12" s="1">
        <v>29.2</v>
      </c>
      <c r="G12" s="1">
        <v>155.19999999999999</v>
      </c>
      <c r="H12" s="1">
        <v>0.03</v>
      </c>
      <c r="I12" s="1">
        <v>1.47</v>
      </c>
      <c r="J12" s="1">
        <v>0</v>
      </c>
      <c r="K12" s="1">
        <v>0</v>
      </c>
      <c r="L12" s="1">
        <v>158.6</v>
      </c>
      <c r="M12" s="1">
        <v>132</v>
      </c>
      <c r="N12" s="1">
        <v>29.33</v>
      </c>
      <c r="O12" s="1">
        <v>2.4</v>
      </c>
    </row>
    <row r="13" spans="1:18">
      <c r="A13" s="2" t="s">
        <v>34</v>
      </c>
      <c r="B13" s="1" t="s">
        <v>2</v>
      </c>
      <c r="C13" s="1">
        <v>30</v>
      </c>
      <c r="D13" s="1">
        <v>3.16</v>
      </c>
      <c r="E13" s="1">
        <v>0.4</v>
      </c>
      <c r="F13" s="1">
        <v>19.32</v>
      </c>
      <c r="G13" s="1">
        <v>70.14</v>
      </c>
      <c r="H13" s="1">
        <v>0.04</v>
      </c>
      <c r="I13" s="1">
        <v>0</v>
      </c>
      <c r="J13" s="1">
        <v>0</v>
      </c>
      <c r="K13" s="1">
        <v>0.52</v>
      </c>
      <c r="L13" s="1">
        <v>9.1999999999999993</v>
      </c>
      <c r="M13" s="1">
        <v>34.799999999999997</v>
      </c>
      <c r="N13" s="1">
        <v>13.2</v>
      </c>
      <c r="O13" s="1">
        <v>0.44</v>
      </c>
    </row>
    <row r="14" spans="1:18">
      <c r="A14" s="2">
        <v>75</v>
      </c>
      <c r="B14" s="1" t="s">
        <v>87</v>
      </c>
      <c r="C14" s="1">
        <v>100</v>
      </c>
      <c r="D14" s="1">
        <v>0.3</v>
      </c>
      <c r="E14" s="1">
        <v>0.3</v>
      </c>
      <c r="F14" s="1">
        <v>7.35</v>
      </c>
      <c r="G14" s="1">
        <v>33.299999999999997</v>
      </c>
      <c r="H14" s="1">
        <v>0.02</v>
      </c>
      <c r="I14" s="1">
        <v>7.5</v>
      </c>
      <c r="J14" s="1">
        <v>0</v>
      </c>
      <c r="K14" s="1">
        <v>0.15</v>
      </c>
      <c r="L14" s="1">
        <v>12</v>
      </c>
      <c r="M14" s="1">
        <v>8.25</v>
      </c>
      <c r="N14" s="1">
        <v>6.75</v>
      </c>
      <c r="O14" s="1">
        <v>1.65</v>
      </c>
    </row>
    <row r="15" spans="1:18" ht="3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8">
      <c r="A16" s="60" t="s">
        <v>80</v>
      </c>
      <c r="B16" s="61"/>
      <c r="C16" s="62"/>
      <c r="D16" s="1">
        <f t="shared" ref="D16:O16" si="0">SUM(D9+D10+D11+D12+D13+D14+D15)</f>
        <v>19.8</v>
      </c>
      <c r="E16" s="1">
        <f t="shared" si="0"/>
        <v>13.570000000000002</v>
      </c>
      <c r="F16" s="1">
        <f t="shared" si="0"/>
        <v>108.03</v>
      </c>
      <c r="G16" s="1">
        <f>SUM(G9:G15)</f>
        <v>589.62</v>
      </c>
      <c r="H16" s="1">
        <f t="shared" si="0"/>
        <v>0.42</v>
      </c>
      <c r="I16" s="1">
        <f t="shared" si="0"/>
        <v>11.190000000000001</v>
      </c>
      <c r="J16" s="1">
        <f t="shared" si="0"/>
        <v>84</v>
      </c>
      <c r="K16" s="1">
        <f t="shared" si="0"/>
        <v>1.63</v>
      </c>
      <c r="L16" s="1">
        <f t="shared" si="0"/>
        <v>588.90000000000009</v>
      </c>
      <c r="M16" s="1">
        <f t="shared" si="0"/>
        <v>632.44999999999993</v>
      </c>
      <c r="N16" s="1">
        <f t="shared" si="0"/>
        <v>150.38</v>
      </c>
      <c r="O16" s="1">
        <f t="shared" si="0"/>
        <v>7.59</v>
      </c>
    </row>
    <row r="17" spans="1:15">
      <c r="A17" s="60" t="s">
        <v>88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2"/>
    </row>
    <row r="18" spans="1:15">
      <c r="A18" s="2">
        <v>71</v>
      </c>
      <c r="B18" s="3" t="s">
        <v>12</v>
      </c>
      <c r="C18" s="3">
        <v>100</v>
      </c>
      <c r="D18" s="3">
        <v>0.8</v>
      </c>
      <c r="E18" s="3">
        <v>0.1</v>
      </c>
      <c r="F18" s="1">
        <v>2.5</v>
      </c>
      <c r="G18" s="1">
        <v>14.1</v>
      </c>
      <c r="H18" s="1">
        <v>0.04</v>
      </c>
      <c r="I18" s="1">
        <v>10</v>
      </c>
      <c r="J18" s="1">
        <v>88.4</v>
      </c>
      <c r="K18" s="1">
        <v>0.4</v>
      </c>
      <c r="L18" s="1">
        <v>23</v>
      </c>
      <c r="M18" s="1">
        <v>42</v>
      </c>
      <c r="N18" s="1">
        <v>14</v>
      </c>
      <c r="O18" s="1">
        <v>14.1</v>
      </c>
    </row>
    <row r="19" spans="1:15" ht="27.6">
      <c r="A19" s="2">
        <v>102</v>
      </c>
      <c r="B19" s="3" t="s">
        <v>108</v>
      </c>
      <c r="C19" s="4">
        <v>200</v>
      </c>
      <c r="D19" s="4">
        <v>6</v>
      </c>
      <c r="E19" s="4">
        <v>3.4</v>
      </c>
      <c r="F19" s="1">
        <v>12.9</v>
      </c>
      <c r="G19" s="1">
        <v>90.24</v>
      </c>
      <c r="H19" s="1">
        <v>0.2</v>
      </c>
      <c r="I19" s="1">
        <v>3.6</v>
      </c>
      <c r="J19" s="1">
        <v>0</v>
      </c>
      <c r="K19" s="1">
        <v>0.1</v>
      </c>
      <c r="L19" s="1">
        <v>65.599999999999994</v>
      </c>
      <c r="M19" s="1">
        <v>262.39999999999998</v>
      </c>
      <c r="N19" s="1">
        <v>38.4</v>
      </c>
      <c r="O19" s="1">
        <v>0.8</v>
      </c>
    </row>
    <row r="20" spans="1:15" ht="27.6">
      <c r="A20" s="2">
        <v>282</v>
      </c>
      <c r="B20" s="3" t="s">
        <v>62</v>
      </c>
      <c r="C20" s="5">
        <v>90</v>
      </c>
      <c r="D20" s="5">
        <v>13.5</v>
      </c>
      <c r="E20" s="1">
        <v>16.399999999999999</v>
      </c>
      <c r="F20" s="1">
        <v>5.5</v>
      </c>
      <c r="G20" s="1">
        <v>238.4</v>
      </c>
      <c r="H20" s="1">
        <v>0.18</v>
      </c>
      <c r="I20" s="1">
        <v>69.28</v>
      </c>
      <c r="J20" s="1">
        <v>57.64</v>
      </c>
      <c r="K20" s="1">
        <v>0</v>
      </c>
      <c r="L20" s="1">
        <v>17.399999999999999</v>
      </c>
      <c r="M20" s="1">
        <v>13.4</v>
      </c>
      <c r="N20" s="1">
        <v>198.56</v>
      </c>
      <c r="O20" s="1">
        <v>10.1</v>
      </c>
    </row>
    <row r="21" spans="1:15">
      <c r="A21" s="2">
        <v>309</v>
      </c>
      <c r="B21" s="1" t="s">
        <v>140</v>
      </c>
      <c r="C21" s="1">
        <v>150</v>
      </c>
      <c r="D21" s="1">
        <v>5.0999999999999996</v>
      </c>
      <c r="E21" s="1">
        <v>7.5</v>
      </c>
      <c r="F21" s="1">
        <v>28.5</v>
      </c>
      <c r="G21" s="1">
        <v>201.9</v>
      </c>
      <c r="H21" s="1">
        <v>0.06</v>
      </c>
      <c r="I21" s="1">
        <v>0</v>
      </c>
      <c r="J21" s="1">
        <v>0</v>
      </c>
      <c r="K21" s="1">
        <v>1.95</v>
      </c>
      <c r="L21" s="1">
        <v>12</v>
      </c>
      <c r="M21" s="1">
        <v>34.5</v>
      </c>
      <c r="N21" s="1">
        <v>7.5</v>
      </c>
      <c r="O21" s="1">
        <v>0.75</v>
      </c>
    </row>
    <row r="22" spans="1:15">
      <c r="A22" s="2">
        <v>349</v>
      </c>
      <c r="B22" s="1" t="s">
        <v>146</v>
      </c>
      <c r="C22" s="1">
        <v>200</v>
      </c>
      <c r="D22" s="1">
        <v>1.1599999999999999</v>
      </c>
      <c r="E22" s="1">
        <v>0.3</v>
      </c>
      <c r="F22" s="1">
        <v>47.26</v>
      </c>
      <c r="G22" s="1">
        <v>196.38</v>
      </c>
      <c r="H22" s="1">
        <v>0.02</v>
      </c>
      <c r="I22" s="1">
        <v>0.8</v>
      </c>
      <c r="J22" s="1">
        <v>0</v>
      </c>
      <c r="K22" s="1">
        <v>0.2</v>
      </c>
      <c r="L22" s="1">
        <v>5.84</v>
      </c>
      <c r="M22" s="1">
        <v>46</v>
      </c>
      <c r="N22" s="1">
        <v>33</v>
      </c>
      <c r="O22" s="1">
        <v>0.96</v>
      </c>
    </row>
    <row r="23" spans="1:15">
      <c r="A23" s="2" t="s">
        <v>24</v>
      </c>
      <c r="B23" s="1" t="s">
        <v>2</v>
      </c>
      <c r="C23" s="1">
        <v>20</v>
      </c>
      <c r="D23" s="1">
        <v>1.58</v>
      </c>
      <c r="E23" s="1">
        <v>0.2</v>
      </c>
      <c r="F23" s="1">
        <v>9.66</v>
      </c>
      <c r="G23" s="1">
        <v>23.38</v>
      </c>
      <c r="H23" s="1">
        <v>0.02</v>
      </c>
      <c r="I23" s="1">
        <v>0</v>
      </c>
      <c r="J23" s="1">
        <v>0</v>
      </c>
      <c r="K23" s="1">
        <v>0.26</v>
      </c>
      <c r="L23" s="1">
        <v>4.5999999999999996</v>
      </c>
      <c r="M23" s="1">
        <v>17.399999999999999</v>
      </c>
      <c r="N23" s="1">
        <v>6.6</v>
      </c>
      <c r="O23" s="1">
        <v>0.22</v>
      </c>
    </row>
    <row r="24" spans="1:15">
      <c r="A24" s="2" t="s">
        <v>24</v>
      </c>
      <c r="B24" s="1" t="s">
        <v>134</v>
      </c>
      <c r="C24" s="1">
        <v>30</v>
      </c>
      <c r="D24" s="1">
        <v>2.2400000000000002</v>
      </c>
      <c r="E24" s="1">
        <v>0.44</v>
      </c>
      <c r="F24" s="1">
        <v>19.760000000000002</v>
      </c>
      <c r="G24" s="1">
        <v>68.97</v>
      </c>
      <c r="H24" s="1">
        <v>0.04</v>
      </c>
      <c r="I24" s="1">
        <v>0</v>
      </c>
      <c r="J24" s="1">
        <v>0</v>
      </c>
      <c r="K24" s="1">
        <v>0.36</v>
      </c>
      <c r="L24" s="1">
        <v>9.1999999999999993</v>
      </c>
      <c r="M24" s="1">
        <v>42.4</v>
      </c>
      <c r="N24" s="1">
        <v>10</v>
      </c>
      <c r="O24" s="1">
        <v>1.24</v>
      </c>
    </row>
    <row r="25" spans="1:15" ht="1.5" customHeight="1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60" t="s">
        <v>11</v>
      </c>
      <c r="B26" s="61"/>
      <c r="C26" s="62"/>
      <c r="D26" s="1">
        <f>SUM(D18+D19+D20+D21+D22+D23+D24+D25)</f>
        <v>30.380000000000003</v>
      </c>
      <c r="E26" s="1">
        <f t="shared" ref="E26:O26" si="1">SUM(E18+E19+E20+E21+E22+E23+E24+E25)</f>
        <v>28.34</v>
      </c>
      <c r="F26" s="1">
        <f t="shared" si="1"/>
        <v>126.08</v>
      </c>
      <c r="G26" s="1">
        <f>SUM(G18:G25)</f>
        <v>833.37</v>
      </c>
      <c r="H26" s="1">
        <f t="shared" si="1"/>
        <v>0.56000000000000005</v>
      </c>
      <c r="I26" s="1">
        <f t="shared" si="1"/>
        <v>83.679999999999993</v>
      </c>
      <c r="J26" s="1">
        <f t="shared" si="1"/>
        <v>146.04000000000002</v>
      </c>
      <c r="K26" s="1">
        <f t="shared" si="1"/>
        <v>3.27</v>
      </c>
      <c r="L26" s="1">
        <f t="shared" si="1"/>
        <v>137.63999999999999</v>
      </c>
      <c r="M26" s="1">
        <f t="shared" si="1"/>
        <v>458.09999999999991</v>
      </c>
      <c r="N26" s="1">
        <f t="shared" si="1"/>
        <v>308.06000000000006</v>
      </c>
      <c r="O26" s="1">
        <f t="shared" si="1"/>
        <v>28.169999999999998</v>
      </c>
    </row>
    <row r="27" spans="1:15">
      <c r="A27" s="60" t="s">
        <v>93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/>
    </row>
    <row r="28" spans="1:15">
      <c r="A28" s="6">
        <v>406</v>
      </c>
      <c r="B28" s="10" t="s">
        <v>112</v>
      </c>
      <c r="C28" s="11">
        <v>100</v>
      </c>
      <c r="D28" s="1">
        <v>11</v>
      </c>
      <c r="E28" s="1">
        <v>7</v>
      </c>
      <c r="F28" s="1">
        <v>40.299999999999997</v>
      </c>
      <c r="G28" s="1">
        <v>240.84</v>
      </c>
      <c r="H28" s="1">
        <v>0.1</v>
      </c>
      <c r="I28" s="1">
        <v>0</v>
      </c>
      <c r="J28" s="1">
        <v>0</v>
      </c>
      <c r="K28" s="1">
        <v>0</v>
      </c>
      <c r="L28" s="1">
        <v>28</v>
      </c>
      <c r="M28" s="1">
        <v>86.5</v>
      </c>
      <c r="N28" s="1">
        <v>22.3</v>
      </c>
      <c r="O28" s="1">
        <v>1.6</v>
      </c>
    </row>
    <row r="29" spans="1:15">
      <c r="A29" s="6">
        <v>389</v>
      </c>
      <c r="B29" s="7" t="s">
        <v>16</v>
      </c>
      <c r="C29" s="8">
        <v>200</v>
      </c>
      <c r="D29" s="1">
        <v>5.6</v>
      </c>
      <c r="E29" s="1">
        <v>7</v>
      </c>
      <c r="F29" s="1">
        <v>9.4</v>
      </c>
      <c r="G29" s="1">
        <v>102</v>
      </c>
      <c r="H29" s="1">
        <v>0.1</v>
      </c>
      <c r="I29" s="1">
        <v>2</v>
      </c>
      <c r="J29" s="1">
        <v>0.1</v>
      </c>
      <c r="K29" s="1">
        <v>0</v>
      </c>
      <c r="L29" s="1">
        <v>96.1</v>
      </c>
      <c r="M29" s="1">
        <v>182</v>
      </c>
      <c r="N29" s="1">
        <v>28</v>
      </c>
      <c r="O29" s="1">
        <v>0.2</v>
      </c>
    </row>
    <row r="30" spans="1:15" hidden="1">
      <c r="A30" s="6"/>
      <c r="B30" s="7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60" t="s">
        <v>76</v>
      </c>
      <c r="B31" s="61"/>
      <c r="C31" s="8"/>
      <c r="D31" s="1">
        <f>SUM(D28+D29+D30)</f>
        <v>16.600000000000001</v>
      </c>
      <c r="E31" s="1">
        <f t="shared" ref="E31:O31" si="2">SUM(E28+E29+E30)</f>
        <v>14</v>
      </c>
      <c r="F31" s="1">
        <f t="shared" si="2"/>
        <v>49.699999999999996</v>
      </c>
      <c r="G31" s="1">
        <v>342.84</v>
      </c>
      <c r="H31" s="1">
        <f t="shared" si="2"/>
        <v>0.2</v>
      </c>
      <c r="I31" s="1">
        <f t="shared" si="2"/>
        <v>2</v>
      </c>
      <c r="J31" s="1">
        <f t="shared" si="2"/>
        <v>0.1</v>
      </c>
      <c r="K31" s="1">
        <f t="shared" si="2"/>
        <v>0</v>
      </c>
      <c r="L31" s="1">
        <f t="shared" si="2"/>
        <v>124.1</v>
      </c>
      <c r="M31" s="1">
        <f t="shared" si="2"/>
        <v>268.5</v>
      </c>
      <c r="N31" s="1">
        <f t="shared" si="2"/>
        <v>50.3</v>
      </c>
      <c r="O31" s="1">
        <f t="shared" si="2"/>
        <v>1.8</v>
      </c>
    </row>
    <row r="32" spans="1:15">
      <c r="A32" s="60" t="s">
        <v>14</v>
      </c>
      <c r="B32" s="61"/>
      <c r="C32" s="62"/>
      <c r="D32" s="1">
        <f>SUM(D16+D26+D31)</f>
        <v>66.78</v>
      </c>
      <c r="E32" s="1">
        <f t="shared" ref="E32:O32" si="3">SUM(E16+E26+E31)</f>
        <v>55.910000000000004</v>
      </c>
      <c r="F32" s="1">
        <f t="shared" si="3"/>
        <v>283.81</v>
      </c>
      <c r="G32" s="1">
        <f>SUM(G16+G26+G31)</f>
        <v>1765.83</v>
      </c>
      <c r="H32" s="1">
        <f t="shared" si="3"/>
        <v>1.18</v>
      </c>
      <c r="I32" s="1">
        <f t="shared" si="3"/>
        <v>96.86999999999999</v>
      </c>
      <c r="J32" s="1">
        <f t="shared" si="3"/>
        <v>230.14000000000001</v>
      </c>
      <c r="K32" s="1">
        <f t="shared" si="3"/>
        <v>4.9000000000000004</v>
      </c>
      <c r="L32" s="1">
        <f t="shared" si="3"/>
        <v>850.6400000000001</v>
      </c>
      <c r="M32" s="1">
        <f t="shared" si="3"/>
        <v>1359.0499999999997</v>
      </c>
      <c r="N32" s="1">
        <f t="shared" si="3"/>
        <v>508.74000000000007</v>
      </c>
      <c r="O32" s="1">
        <f t="shared" si="3"/>
        <v>37.559999999999995</v>
      </c>
    </row>
    <row r="33" spans="1:18" ht="23.4" customHeight="1"/>
    <row r="34" spans="1:18" ht="12.75" customHeight="1">
      <c r="A34" s="78" t="s">
        <v>206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1:18">
      <c r="A35" s="73" t="s">
        <v>57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</row>
    <row r="36" spans="1:18">
      <c r="A36" s="74" t="s">
        <v>117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1:18">
      <c r="A37" s="76" t="s">
        <v>97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8">
      <c r="A38" s="71" t="s">
        <v>65</v>
      </c>
      <c r="B38" s="71" t="s">
        <v>119</v>
      </c>
      <c r="C38" s="71" t="s">
        <v>18</v>
      </c>
      <c r="D38" s="68" t="s">
        <v>137</v>
      </c>
      <c r="E38" s="61"/>
      <c r="F38" s="62"/>
      <c r="G38" s="66" t="s">
        <v>120</v>
      </c>
      <c r="H38" s="63" t="s">
        <v>15</v>
      </c>
      <c r="I38" s="61"/>
      <c r="J38" s="61"/>
      <c r="K38" s="62"/>
      <c r="L38" s="60" t="s">
        <v>151</v>
      </c>
      <c r="M38" s="61"/>
      <c r="N38" s="61"/>
      <c r="O38" s="62"/>
    </row>
    <row r="39" spans="1:18">
      <c r="A39" s="75"/>
      <c r="B39" s="75"/>
      <c r="C39" s="72"/>
      <c r="D39" s="1" t="s">
        <v>33</v>
      </c>
      <c r="E39" s="1" t="s">
        <v>29</v>
      </c>
      <c r="F39" s="1" t="s">
        <v>28</v>
      </c>
      <c r="G39" s="67"/>
      <c r="H39" s="1" t="s">
        <v>26</v>
      </c>
      <c r="I39" s="1" t="s">
        <v>30</v>
      </c>
      <c r="J39" s="1" t="s">
        <v>32</v>
      </c>
      <c r="K39" s="1" t="s">
        <v>25</v>
      </c>
      <c r="L39" s="1" t="s">
        <v>27</v>
      </c>
      <c r="M39" s="1" t="s">
        <v>35</v>
      </c>
      <c r="N39" s="1" t="s">
        <v>23</v>
      </c>
      <c r="O39" s="1" t="s">
        <v>31</v>
      </c>
    </row>
    <row r="40" spans="1:18">
      <c r="A40" s="2">
        <v>1</v>
      </c>
      <c r="B40" s="2">
        <v>2</v>
      </c>
      <c r="C40" s="2">
        <v>3</v>
      </c>
      <c r="D40" s="2">
        <v>4</v>
      </c>
      <c r="E40" s="2">
        <v>5</v>
      </c>
      <c r="F40" s="2">
        <v>6</v>
      </c>
      <c r="G40" s="2">
        <v>7</v>
      </c>
      <c r="H40" s="2">
        <v>8</v>
      </c>
      <c r="I40" s="2">
        <v>9</v>
      </c>
      <c r="J40" s="2">
        <v>10</v>
      </c>
      <c r="K40" s="2">
        <v>11</v>
      </c>
      <c r="L40" s="2">
        <v>12</v>
      </c>
      <c r="M40" s="2">
        <v>13</v>
      </c>
      <c r="N40" s="2">
        <v>14</v>
      </c>
      <c r="O40" s="2">
        <v>15</v>
      </c>
    </row>
    <row r="41" spans="1:18">
      <c r="A41" s="60" t="s">
        <v>92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/>
    </row>
    <row r="42" spans="1:18" ht="27.6">
      <c r="A42" s="2">
        <v>223</v>
      </c>
      <c r="B42" s="12" t="s">
        <v>115</v>
      </c>
      <c r="C42" s="12">
        <v>150</v>
      </c>
      <c r="D42" s="1">
        <v>19.100000000000001</v>
      </c>
      <c r="E42" s="1">
        <v>28</v>
      </c>
      <c r="F42" s="1">
        <v>16.5</v>
      </c>
      <c r="G42" s="1">
        <v>221.3</v>
      </c>
      <c r="H42" s="1">
        <v>0.1</v>
      </c>
      <c r="I42" s="1">
        <v>1.7</v>
      </c>
      <c r="J42" s="1">
        <v>0.2</v>
      </c>
      <c r="K42" s="1">
        <v>0.2</v>
      </c>
      <c r="L42" s="1">
        <v>348.4</v>
      </c>
      <c r="M42" s="1">
        <v>376.3</v>
      </c>
      <c r="N42" s="1">
        <v>159.80000000000001</v>
      </c>
      <c r="O42" s="1">
        <v>0.7</v>
      </c>
    </row>
    <row r="43" spans="1:18">
      <c r="A43" s="2" t="s">
        <v>24</v>
      </c>
      <c r="B43" s="1" t="s">
        <v>2</v>
      </c>
      <c r="C43" s="1">
        <v>40</v>
      </c>
      <c r="D43" s="1">
        <v>1.8</v>
      </c>
      <c r="E43" s="1">
        <v>0.2</v>
      </c>
      <c r="F43" s="1">
        <v>11.6</v>
      </c>
      <c r="G43" s="1">
        <v>105.4</v>
      </c>
      <c r="H43" s="1">
        <v>0</v>
      </c>
      <c r="I43" s="1">
        <v>0</v>
      </c>
      <c r="J43" s="1">
        <v>0</v>
      </c>
      <c r="K43" s="1">
        <v>0</v>
      </c>
      <c r="L43" s="1">
        <v>7.7</v>
      </c>
      <c r="M43" s="1">
        <v>28</v>
      </c>
      <c r="N43" s="1">
        <v>10.7</v>
      </c>
      <c r="O43" s="1">
        <v>0.4</v>
      </c>
    </row>
    <row r="44" spans="1:18">
      <c r="A44" s="2" t="s">
        <v>24</v>
      </c>
      <c r="B44" s="1" t="s">
        <v>36</v>
      </c>
      <c r="C44" s="1">
        <v>20</v>
      </c>
      <c r="D44" s="1">
        <v>2</v>
      </c>
      <c r="E44" s="1">
        <v>0.3</v>
      </c>
      <c r="F44" s="1">
        <v>15.2</v>
      </c>
      <c r="G44" s="1">
        <v>69</v>
      </c>
      <c r="H44" s="1">
        <v>0.1</v>
      </c>
      <c r="I44" s="1">
        <v>0</v>
      </c>
      <c r="J44" s="1">
        <v>0</v>
      </c>
      <c r="K44" s="1">
        <v>0</v>
      </c>
      <c r="L44" s="1">
        <v>11.5</v>
      </c>
      <c r="M44" s="1">
        <v>42</v>
      </c>
      <c r="N44" s="1">
        <v>14.5</v>
      </c>
      <c r="O44" s="1">
        <v>0.8</v>
      </c>
    </row>
    <row r="45" spans="1:18" ht="13.5" customHeight="1">
      <c r="A45" s="2">
        <v>14</v>
      </c>
      <c r="B45" s="1" t="s">
        <v>79</v>
      </c>
      <c r="C45" s="1">
        <v>10</v>
      </c>
      <c r="D45" s="1">
        <v>0.1</v>
      </c>
      <c r="E45" s="1">
        <v>7.2</v>
      </c>
      <c r="F45" s="1">
        <v>0.13</v>
      </c>
      <c r="G45" s="1">
        <v>65.72</v>
      </c>
      <c r="H45" s="1">
        <v>0</v>
      </c>
      <c r="I45" s="1">
        <v>0</v>
      </c>
      <c r="J45" s="1">
        <v>40</v>
      </c>
      <c r="K45" s="1">
        <v>0.1</v>
      </c>
      <c r="L45" s="1">
        <v>2.4</v>
      </c>
      <c r="M45" s="1">
        <v>3</v>
      </c>
      <c r="N45" s="1">
        <v>0</v>
      </c>
      <c r="O45" s="1">
        <v>0</v>
      </c>
    </row>
    <row r="46" spans="1:18">
      <c r="A46" s="2">
        <v>377</v>
      </c>
      <c r="B46" s="1" t="s">
        <v>17</v>
      </c>
      <c r="C46" s="1">
        <v>200</v>
      </c>
      <c r="D46" s="1">
        <v>0.3</v>
      </c>
      <c r="E46" s="1">
        <v>0.1</v>
      </c>
      <c r="F46" s="1">
        <v>15.2</v>
      </c>
      <c r="G46" s="1">
        <v>62</v>
      </c>
      <c r="H46" s="1">
        <v>0</v>
      </c>
      <c r="I46" s="1">
        <v>3</v>
      </c>
      <c r="J46" s="1">
        <v>0</v>
      </c>
      <c r="K46" s="1">
        <v>0</v>
      </c>
      <c r="L46" s="1">
        <v>8</v>
      </c>
      <c r="M46" s="1">
        <v>10</v>
      </c>
      <c r="N46" s="1">
        <v>5</v>
      </c>
      <c r="O46" s="1">
        <v>1</v>
      </c>
    </row>
    <row r="47" spans="1:18">
      <c r="A47" s="2">
        <v>338</v>
      </c>
      <c r="B47" s="1" t="s">
        <v>94</v>
      </c>
      <c r="C47" s="1">
        <v>100</v>
      </c>
      <c r="D47" s="1">
        <v>0.4</v>
      </c>
      <c r="E47" s="1">
        <v>0.3</v>
      </c>
      <c r="F47" s="1">
        <v>10.3</v>
      </c>
      <c r="G47" s="1">
        <v>47</v>
      </c>
      <c r="H47" s="1">
        <v>0</v>
      </c>
      <c r="I47" s="1">
        <v>5</v>
      </c>
      <c r="J47" s="1">
        <v>1</v>
      </c>
      <c r="K47" s="1">
        <v>0.4</v>
      </c>
      <c r="L47" s="1">
        <v>19</v>
      </c>
      <c r="M47" s="1">
        <v>16</v>
      </c>
      <c r="N47" s="1">
        <v>12</v>
      </c>
      <c r="O47" s="1">
        <v>2.2999999999999998</v>
      </c>
    </row>
    <row r="48" spans="1:18" ht="1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60" t="s">
        <v>80</v>
      </c>
      <c r="B49" s="61"/>
      <c r="C49" s="62"/>
      <c r="D49" s="1">
        <f>SUM(D42+D43+D44+D45+D46+D47)</f>
        <v>23.700000000000003</v>
      </c>
      <c r="E49" s="1">
        <f t="shared" ref="E49:O49" si="4">SUM(E42+E43+E44+E45+E46+E47)</f>
        <v>36.1</v>
      </c>
      <c r="F49" s="1">
        <f t="shared" si="4"/>
        <v>68.929999999999993</v>
      </c>
      <c r="G49" s="1">
        <f>SUM(G42+G43+G44+G45+G46+G47)</f>
        <v>570.42000000000007</v>
      </c>
      <c r="H49" s="1">
        <f t="shared" si="4"/>
        <v>0.2</v>
      </c>
      <c r="I49" s="1">
        <f t="shared" si="4"/>
        <v>9.6999999999999993</v>
      </c>
      <c r="J49" s="1">
        <f t="shared" si="4"/>
        <v>41.2</v>
      </c>
      <c r="K49" s="1">
        <f t="shared" si="4"/>
        <v>0.70000000000000007</v>
      </c>
      <c r="L49" s="1">
        <f t="shared" si="4"/>
        <v>396.99999999999994</v>
      </c>
      <c r="M49" s="1">
        <f t="shared" si="4"/>
        <v>475.3</v>
      </c>
      <c r="N49" s="1">
        <f t="shared" si="4"/>
        <v>202</v>
      </c>
      <c r="O49" s="1">
        <f t="shared" si="4"/>
        <v>5.2</v>
      </c>
    </row>
    <row r="50" spans="1:15">
      <c r="A50" s="60" t="s">
        <v>88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/>
    </row>
    <row r="51" spans="1:15" ht="27.6">
      <c r="A51" s="2">
        <v>45</v>
      </c>
      <c r="B51" s="3" t="s">
        <v>101</v>
      </c>
      <c r="C51" s="3">
        <v>100</v>
      </c>
      <c r="D51" s="3">
        <v>1.33</v>
      </c>
      <c r="E51" s="3">
        <v>6.08</v>
      </c>
      <c r="F51" s="1">
        <v>8.52</v>
      </c>
      <c r="G51" s="1">
        <v>94.12</v>
      </c>
      <c r="H51" s="1">
        <v>0.02</v>
      </c>
      <c r="I51" s="1">
        <v>24.43</v>
      </c>
      <c r="J51" s="1">
        <v>0</v>
      </c>
      <c r="K51" s="1">
        <v>2.31</v>
      </c>
      <c r="L51" s="1">
        <v>43</v>
      </c>
      <c r="M51" s="1">
        <v>28.32</v>
      </c>
      <c r="N51" s="1">
        <v>16</v>
      </c>
      <c r="O51" s="1">
        <v>0.52</v>
      </c>
    </row>
    <row r="52" spans="1:15" ht="27.6">
      <c r="A52" s="2">
        <v>112</v>
      </c>
      <c r="B52" s="3" t="s">
        <v>109</v>
      </c>
      <c r="C52" s="3">
        <v>200</v>
      </c>
      <c r="D52" s="3">
        <v>2.4</v>
      </c>
      <c r="E52" s="3">
        <v>4</v>
      </c>
      <c r="F52" s="1">
        <v>20.6</v>
      </c>
      <c r="G52" s="1">
        <v>132.4</v>
      </c>
      <c r="H52" s="1">
        <v>0</v>
      </c>
      <c r="I52" s="1">
        <v>6.4</v>
      </c>
      <c r="J52" s="1">
        <v>0</v>
      </c>
      <c r="K52" s="1">
        <v>0.3</v>
      </c>
      <c r="L52" s="1">
        <v>42.3</v>
      </c>
      <c r="M52" s="1">
        <v>81.599999999999994</v>
      </c>
      <c r="N52" s="1">
        <v>35.299999999999997</v>
      </c>
      <c r="O52" s="1">
        <v>0.8</v>
      </c>
    </row>
    <row r="53" spans="1:15">
      <c r="A53" s="2">
        <v>260</v>
      </c>
      <c r="B53" s="3" t="s">
        <v>60</v>
      </c>
      <c r="C53" s="3">
        <v>90</v>
      </c>
      <c r="D53" s="3">
        <v>12.9</v>
      </c>
      <c r="E53" s="1">
        <v>12</v>
      </c>
      <c r="F53" s="1">
        <v>4.5</v>
      </c>
      <c r="G53" s="1">
        <v>166.5</v>
      </c>
      <c r="H53" s="1">
        <v>0</v>
      </c>
      <c r="I53" s="1">
        <v>1</v>
      </c>
      <c r="J53" s="1">
        <v>0</v>
      </c>
      <c r="K53" s="1">
        <v>1.1000000000000001</v>
      </c>
      <c r="L53" s="1">
        <v>13.7</v>
      </c>
      <c r="M53" s="1">
        <v>140.1</v>
      </c>
      <c r="N53" s="1">
        <v>17.7</v>
      </c>
      <c r="O53" s="1">
        <v>1.9</v>
      </c>
    </row>
    <row r="54" spans="1:15">
      <c r="A54" s="2">
        <v>312</v>
      </c>
      <c r="B54" s="1" t="s">
        <v>77</v>
      </c>
      <c r="C54" s="1">
        <v>150</v>
      </c>
      <c r="D54" s="1">
        <v>3.8</v>
      </c>
      <c r="E54" s="1">
        <v>1.4</v>
      </c>
      <c r="F54" s="1">
        <v>26.5</v>
      </c>
      <c r="G54" s="1">
        <v>135</v>
      </c>
      <c r="H54" s="1">
        <v>0.2</v>
      </c>
      <c r="I54" s="1">
        <v>6.7</v>
      </c>
      <c r="J54" s="1">
        <v>9</v>
      </c>
      <c r="K54" s="1">
        <v>0.2</v>
      </c>
      <c r="L54" s="1">
        <v>48.6</v>
      </c>
      <c r="M54" s="1">
        <v>100.8</v>
      </c>
      <c r="N54" s="1">
        <v>36</v>
      </c>
      <c r="O54" s="1">
        <v>1.3</v>
      </c>
    </row>
    <row r="55" spans="1:15">
      <c r="A55" s="2">
        <v>344</v>
      </c>
      <c r="B55" s="1" t="s">
        <v>131</v>
      </c>
      <c r="C55" s="1">
        <v>200</v>
      </c>
      <c r="D55" s="1">
        <v>0.2</v>
      </c>
      <c r="E55" s="1">
        <v>0.2</v>
      </c>
      <c r="F55" s="1">
        <v>27.2</v>
      </c>
      <c r="G55" s="1">
        <v>110</v>
      </c>
      <c r="H55" s="1">
        <v>0</v>
      </c>
      <c r="I55" s="1">
        <v>2.7</v>
      </c>
      <c r="J55" s="1">
        <v>0</v>
      </c>
      <c r="K55" s="1">
        <v>0.1</v>
      </c>
      <c r="L55" s="1">
        <v>96</v>
      </c>
      <c r="M55" s="1">
        <v>4</v>
      </c>
      <c r="N55" s="1">
        <v>12</v>
      </c>
      <c r="O55" s="1">
        <v>0.8</v>
      </c>
    </row>
    <row r="56" spans="1:15">
      <c r="A56" s="2" t="s">
        <v>24</v>
      </c>
      <c r="B56" s="1" t="s">
        <v>2</v>
      </c>
      <c r="C56" s="1">
        <v>20</v>
      </c>
      <c r="D56" s="1">
        <v>1.8</v>
      </c>
      <c r="E56" s="1">
        <v>0.2</v>
      </c>
      <c r="F56" s="1">
        <v>11.6</v>
      </c>
      <c r="G56" s="1">
        <v>52.7</v>
      </c>
      <c r="H56" s="1">
        <v>0</v>
      </c>
      <c r="I56" s="1">
        <v>0</v>
      </c>
      <c r="J56" s="1">
        <v>0</v>
      </c>
      <c r="K56" s="1">
        <v>0</v>
      </c>
      <c r="L56" s="1">
        <v>7.7</v>
      </c>
      <c r="M56" s="1">
        <v>28</v>
      </c>
      <c r="N56" s="1">
        <v>10.7</v>
      </c>
      <c r="O56" s="1">
        <v>0.4</v>
      </c>
    </row>
    <row r="57" spans="1:15">
      <c r="A57" s="2" t="s">
        <v>24</v>
      </c>
      <c r="B57" s="1" t="s">
        <v>36</v>
      </c>
      <c r="C57" s="1">
        <v>40</v>
      </c>
      <c r="D57" s="1">
        <v>4</v>
      </c>
      <c r="E57" s="1">
        <v>0.5</v>
      </c>
      <c r="F57" s="1">
        <v>30.3</v>
      </c>
      <c r="G57" s="1">
        <v>138</v>
      </c>
      <c r="H57" s="1">
        <v>0.1</v>
      </c>
      <c r="I57" s="1">
        <v>0</v>
      </c>
      <c r="J57" s="1">
        <v>0</v>
      </c>
      <c r="K57" s="1">
        <v>0</v>
      </c>
      <c r="L57" s="1">
        <v>23</v>
      </c>
      <c r="M57" s="1">
        <v>84</v>
      </c>
      <c r="N57" s="1">
        <v>29</v>
      </c>
      <c r="O57" s="1">
        <v>1.6</v>
      </c>
    </row>
    <row r="58" spans="1:15" ht="1.5" customHeight="1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60" t="s">
        <v>11</v>
      </c>
      <c r="B59" s="61"/>
      <c r="C59" s="62"/>
      <c r="D59" s="1">
        <f>SUM(D51+D52+D53+D54+D55+D56+D57+D58)</f>
        <v>26.43</v>
      </c>
      <c r="E59" s="1">
        <f t="shared" ref="E59:O59" si="5">SUM(E51+E52+E53+E54+E55+E56+E57+E58)</f>
        <v>24.379999999999995</v>
      </c>
      <c r="F59" s="1">
        <f t="shared" si="5"/>
        <v>129.22</v>
      </c>
      <c r="G59" s="1">
        <f t="shared" si="5"/>
        <v>828.72</v>
      </c>
      <c r="H59" s="1">
        <f t="shared" si="5"/>
        <v>0.32</v>
      </c>
      <c r="I59" s="1">
        <f t="shared" si="5"/>
        <v>41.230000000000004</v>
      </c>
      <c r="J59" s="1">
        <f t="shared" si="5"/>
        <v>9</v>
      </c>
      <c r="K59" s="1">
        <f t="shared" si="5"/>
        <v>4.01</v>
      </c>
      <c r="L59" s="1">
        <f t="shared" si="5"/>
        <v>274.29999999999995</v>
      </c>
      <c r="M59" s="1">
        <f t="shared" si="5"/>
        <v>466.82</v>
      </c>
      <c r="N59" s="1">
        <f t="shared" si="5"/>
        <v>156.69999999999999</v>
      </c>
      <c r="O59" s="1">
        <f t="shared" si="5"/>
        <v>7.32</v>
      </c>
    </row>
    <row r="60" spans="1:15">
      <c r="A60" s="60" t="s">
        <v>93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/>
    </row>
    <row r="61" spans="1:15">
      <c r="A61" s="6">
        <v>406</v>
      </c>
      <c r="B61" s="7" t="s">
        <v>150</v>
      </c>
      <c r="C61" s="8">
        <v>100</v>
      </c>
      <c r="D61" s="1">
        <v>8</v>
      </c>
      <c r="E61" s="1">
        <v>5.3</v>
      </c>
      <c r="F61" s="1">
        <v>42.6</v>
      </c>
      <c r="G61" s="1">
        <v>224.37</v>
      </c>
      <c r="H61" s="1">
        <v>0</v>
      </c>
      <c r="I61" s="1">
        <v>20</v>
      </c>
      <c r="J61" s="1">
        <v>18.600000000000001</v>
      </c>
      <c r="K61" s="1">
        <v>2.6</v>
      </c>
      <c r="L61" s="1">
        <v>41.3</v>
      </c>
      <c r="M61" s="1">
        <v>83</v>
      </c>
      <c r="N61" s="1">
        <v>18.600000000000001</v>
      </c>
      <c r="O61" s="1">
        <v>1.3</v>
      </c>
    </row>
    <row r="62" spans="1:15">
      <c r="A62" s="6">
        <v>348</v>
      </c>
      <c r="B62" s="7" t="s">
        <v>69</v>
      </c>
      <c r="C62" s="8">
        <v>200</v>
      </c>
      <c r="D62" s="1">
        <v>0.2</v>
      </c>
      <c r="E62" s="1">
        <v>0.1</v>
      </c>
      <c r="F62" s="1">
        <v>29.6</v>
      </c>
      <c r="G62" s="1">
        <v>115.8</v>
      </c>
      <c r="H62" s="1">
        <v>0</v>
      </c>
      <c r="I62" s="1">
        <v>0</v>
      </c>
      <c r="J62" s="1">
        <v>0</v>
      </c>
      <c r="K62" s="1">
        <v>1.1000000000000001</v>
      </c>
      <c r="L62" s="1">
        <v>33</v>
      </c>
      <c r="M62" s="1">
        <v>29</v>
      </c>
      <c r="N62" s="1">
        <v>21</v>
      </c>
      <c r="O62" s="1">
        <v>0.1</v>
      </c>
    </row>
    <row r="63" spans="1:15" ht="0.75" customHeight="1">
      <c r="A63" s="6"/>
      <c r="B63" s="7"/>
      <c r="C63" s="8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60" t="s">
        <v>76</v>
      </c>
      <c r="B64" s="61"/>
      <c r="C64" s="8"/>
      <c r="D64" s="1">
        <f>SUM(D61+D62+D63)</f>
        <v>8.1999999999999993</v>
      </c>
      <c r="E64" s="1">
        <f t="shared" ref="E64:O64" si="6">SUM(E61+E62+E63)</f>
        <v>5.3999999999999995</v>
      </c>
      <c r="F64" s="1">
        <f t="shared" si="6"/>
        <v>72.2</v>
      </c>
      <c r="G64" s="1">
        <v>340.17</v>
      </c>
      <c r="H64" s="1">
        <f t="shared" si="6"/>
        <v>0</v>
      </c>
      <c r="I64" s="1">
        <f t="shared" si="6"/>
        <v>20</v>
      </c>
      <c r="J64" s="1">
        <f t="shared" si="6"/>
        <v>18.600000000000001</v>
      </c>
      <c r="K64" s="1">
        <f t="shared" si="6"/>
        <v>3.7</v>
      </c>
      <c r="L64" s="1">
        <f t="shared" si="6"/>
        <v>74.3</v>
      </c>
      <c r="M64" s="1">
        <f t="shared" si="6"/>
        <v>112</v>
      </c>
      <c r="N64" s="1">
        <f t="shared" si="6"/>
        <v>39.6</v>
      </c>
      <c r="O64" s="1">
        <f t="shared" si="6"/>
        <v>1.4000000000000001</v>
      </c>
    </row>
    <row r="65" spans="1:18">
      <c r="A65" s="60" t="s">
        <v>14</v>
      </c>
      <c r="B65" s="61"/>
      <c r="C65" s="62"/>
      <c r="D65" s="1">
        <f>SUM(D49+D59+D64)</f>
        <v>58.33</v>
      </c>
      <c r="E65" s="1">
        <f t="shared" ref="E65:O65" si="7">SUM(E49+E59+E64)</f>
        <v>65.88</v>
      </c>
      <c r="F65" s="1">
        <f t="shared" si="7"/>
        <v>270.34999999999997</v>
      </c>
      <c r="G65" s="1">
        <f>SUM(G49+G59+G64)</f>
        <v>1739.3100000000002</v>
      </c>
      <c r="H65" s="1">
        <f t="shared" si="7"/>
        <v>0.52</v>
      </c>
      <c r="I65" s="1">
        <f t="shared" si="7"/>
        <v>70.930000000000007</v>
      </c>
      <c r="J65" s="1">
        <f t="shared" si="7"/>
        <v>68.800000000000011</v>
      </c>
      <c r="K65" s="1">
        <f t="shared" si="7"/>
        <v>8.41</v>
      </c>
      <c r="L65" s="1">
        <f t="shared" si="7"/>
        <v>745.59999999999991</v>
      </c>
      <c r="M65" s="1">
        <f t="shared" si="7"/>
        <v>1054.1199999999999</v>
      </c>
      <c r="N65" s="1">
        <f t="shared" si="7"/>
        <v>398.3</v>
      </c>
      <c r="O65" s="1">
        <f t="shared" si="7"/>
        <v>13.92</v>
      </c>
    </row>
    <row r="69" spans="1:18" ht="12.75" customHeight="1">
      <c r="A69" s="78" t="s">
        <v>205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</row>
    <row r="70" spans="1:18">
      <c r="A70" s="73" t="s">
        <v>54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1" spans="1:18">
      <c r="A71" s="74" t="s">
        <v>1</v>
      </c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1:18">
      <c r="A72" s="76" t="s">
        <v>97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1:18" ht="14.25" customHeight="1">
      <c r="A73" s="71" t="s">
        <v>65</v>
      </c>
      <c r="B73" s="71" t="s">
        <v>119</v>
      </c>
      <c r="C73" s="71" t="s">
        <v>18</v>
      </c>
      <c r="D73" s="68" t="s">
        <v>137</v>
      </c>
      <c r="E73" s="69"/>
      <c r="F73" s="70"/>
      <c r="G73" s="66" t="s">
        <v>120</v>
      </c>
      <c r="H73" s="63" t="s">
        <v>15</v>
      </c>
      <c r="I73" s="64"/>
      <c r="J73" s="64"/>
      <c r="K73" s="65"/>
      <c r="L73" s="60" t="s">
        <v>151</v>
      </c>
      <c r="M73" s="61"/>
      <c r="N73" s="61"/>
      <c r="O73" s="62"/>
    </row>
    <row r="74" spans="1:18">
      <c r="A74" s="72"/>
      <c r="B74" s="72"/>
      <c r="C74" s="72"/>
      <c r="D74" s="1" t="s">
        <v>33</v>
      </c>
      <c r="E74" s="1" t="s">
        <v>29</v>
      </c>
      <c r="F74" s="1" t="s">
        <v>28</v>
      </c>
      <c r="G74" s="67"/>
      <c r="H74" s="1" t="s">
        <v>26</v>
      </c>
      <c r="I74" s="1" t="s">
        <v>30</v>
      </c>
      <c r="J74" s="1" t="s">
        <v>32</v>
      </c>
      <c r="K74" s="1" t="s">
        <v>25</v>
      </c>
      <c r="L74" s="1" t="s">
        <v>27</v>
      </c>
      <c r="M74" s="1" t="s">
        <v>35</v>
      </c>
      <c r="N74" s="1" t="s">
        <v>23</v>
      </c>
      <c r="O74" s="1" t="s">
        <v>31</v>
      </c>
    </row>
    <row r="75" spans="1:18">
      <c r="A75" s="2">
        <v>1</v>
      </c>
      <c r="B75" s="2">
        <v>2</v>
      </c>
      <c r="C75" s="2">
        <v>3</v>
      </c>
      <c r="D75" s="2">
        <v>4</v>
      </c>
      <c r="E75" s="2">
        <v>5</v>
      </c>
      <c r="F75" s="2">
        <v>6</v>
      </c>
      <c r="G75" s="2">
        <v>7</v>
      </c>
      <c r="H75" s="2">
        <v>8</v>
      </c>
      <c r="I75" s="2">
        <v>9</v>
      </c>
      <c r="J75" s="2">
        <v>10</v>
      </c>
      <c r="K75" s="2">
        <v>11</v>
      </c>
      <c r="L75" s="2">
        <v>12</v>
      </c>
      <c r="M75" s="2">
        <v>13</v>
      </c>
      <c r="N75" s="2">
        <v>14</v>
      </c>
      <c r="O75" s="2">
        <v>15</v>
      </c>
    </row>
    <row r="76" spans="1:18">
      <c r="A76" s="60" t="s">
        <v>92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/>
    </row>
    <row r="77" spans="1:18">
      <c r="A77" s="2">
        <v>204</v>
      </c>
      <c r="B77" s="1" t="s">
        <v>139</v>
      </c>
      <c r="C77" s="1">
        <v>170</v>
      </c>
      <c r="D77" s="1">
        <v>11.4</v>
      </c>
      <c r="E77" s="1">
        <v>13.5</v>
      </c>
      <c r="F77" s="1">
        <v>28.9</v>
      </c>
      <c r="G77" s="1">
        <v>284.10000000000002</v>
      </c>
      <c r="H77" s="1">
        <v>0.06</v>
      </c>
      <c r="I77" s="1">
        <v>0.1</v>
      </c>
      <c r="J77" s="1">
        <v>98.2</v>
      </c>
      <c r="K77" s="1">
        <v>2.6</v>
      </c>
      <c r="L77" s="1">
        <v>253</v>
      </c>
      <c r="M77" s="1">
        <v>243.2</v>
      </c>
      <c r="N77" s="1">
        <v>17.100000000000001</v>
      </c>
      <c r="O77" s="1">
        <v>1.1000000000000001</v>
      </c>
    </row>
    <row r="78" spans="1:18">
      <c r="A78" s="2" t="s">
        <v>24</v>
      </c>
      <c r="B78" s="1" t="s">
        <v>2</v>
      </c>
      <c r="C78" s="1">
        <v>40</v>
      </c>
      <c r="D78" s="1">
        <v>2.7</v>
      </c>
      <c r="E78" s="1">
        <v>0.3</v>
      </c>
      <c r="F78" s="1">
        <v>17.399999999999999</v>
      </c>
      <c r="G78" s="1">
        <v>105.3</v>
      </c>
      <c r="H78" s="1">
        <v>0.1</v>
      </c>
      <c r="I78" s="1">
        <v>0</v>
      </c>
      <c r="J78" s="1">
        <v>0</v>
      </c>
      <c r="K78" s="1">
        <v>0</v>
      </c>
      <c r="L78" s="1">
        <v>11.5</v>
      </c>
      <c r="M78" s="1">
        <v>42</v>
      </c>
      <c r="N78" s="1">
        <v>16</v>
      </c>
      <c r="O78" s="1">
        <v>0.7</v>
      </c>
    </row>
    <row r="79" spans="1:18">
      <c r="A79" s="2" t="s">
        <v>24</v>
      </c>
      <c r="B79" s="1" t="s">
        <v>36</v>
      </c>
      <c r="C79" s="1">
        <v>30</v>
      </c>
      <c r="D79" s="1">
        <v>1</v>
      </c>
      <c r="E79" s="1">
        <v>0.1</v>
      </c>
      <c r="F79" s="1">
        <v>7.6</v>
      </c>
      <c r="G79" s="1">
        <v>103.5</v>
      </c>
      <c r="H79" s="1">
        <v>0</v>
      </c>
      <c r="I79" s="1">
        <v>0</v>
      </c>
      <c r="J79" s="1">
        <v>0</v>
      </c>
      <c r="K79" s="1">
        <v>0</v>
      </c>
      <c r="L79" s="1">
        <v>5.8</v>
      </c>
      <c r="M79" s="1">
        <v>21</v>
      </c>
      <c r="N79" s="1">
        <v>7.3</v>
      </c>
      <c r="O79" s="1">
        <v>0.4</v>
      </c>
    </row>
    <row r="80" spans="1:18">
      <c r="A80" s="2">
        <v>376</v>
      </c>
      <c r="B80" s="1" t="s">
        <v>163</v>
      </c>
      <c r="C80" s="1">
        <v>200</v>
      </c>
      <c r="D80" s="1">
        <v>0.53</v>
      </c>
      <c r="E80" s="1">
        <v>0</v>
      </c>
      <c r="F80" s="1">
        <v>9.4700000000000006</v>
      </c>
      <c r="G80" s="1">
        <v>40</v>
      </c>
      <c r="H80" s="1">
        <v>0</v>
      </c>
      <c r="I80" s="1">
        <v>0.27</v>
      </c>
      <c r="J80" s="1">
        <v>0</v>
      </c>
      <c r="K80" s="1">
        <v>0</v>
      </c>
      <c r="L80" s="1">
        <v>13.6</v>
      </c>
      <c r="M80" s="1">
        <v>22.13</v>
      </c>
      <c r="N80" s="1">
        <v>11.73</v>
      </c>
      <c r="O80" s="1">
        <v>2.13</v>
      </c>
    </row>
    <row r="81" spans="1:15">
      <c r="A81" s="2">
        <v>341</v>
      </c>
      <c r="B81" s="1" t="s">
        <v>38</v>
      </c>
      <c r="C81" s="1">
        <v>100</v>
      </c>
      <c r="D81" s="1">
        <v>0.9</v>
      </c>
      <c r="E81" s="1">
        <v>0.2</v>
      </c>
      <c r="F81" s="1">
        <v>8.1</v>
      </c>
      <c r="G81" s="1">
        <v>43</v>
      </c>
      <c r="H81" s="1">
        <v>0</v>
      </c>
      <c r="I81" s="1">
        <v>6</v>
      </c>
      <c r="J81" s="1">
        <v>4</v>
      </c>
      <c r="K81" s="1">
        <v>0.2</v>
      </c>
      <c r="L81" s="1">
        <v>34</v>
      </c>
      <c r="M81" s="1">
        <v>43</v>
      </c>
      <c r="N81" s="1">
        <v>13</v>
      </c>
      <c r="O81" s="1">
        <v>0.3</v>
      </c>
    </row>
    <row r="82" spans="1:15" ht="1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>
      <c r="A83" s="60" t="s">
        <v>80</v>
      </c>
      <c r="B83" s="61"/>
      <c r="C83" s="62"/>
      <c r="D83" s="1">
        <f>SUM(D77+D78+D79+D80+D81)</f>
        <v>16.53</v>
      </c>
      <c r="E83" s="1">
        <f>SUM(E77+E78+E79+E80+E81)</f>
        <v>14.1</v>
      </c>
      <c r="F83" s="1">
        <f>SUM(F77+F78+F79+F80+F81)</f>
        <v>71.47</v>
      </c>
      <c r="G83" s="1">
        <f>SUM(G77:G82)</f>
        <v>575.90000000000009</v>
      </c>
      <c r="H83" s="1">
        <f t="shared" ref="H83:O83" si="8">SUM(H77+H78+H79+H80+H81)</f>
        <v>0.16</v>
      </c>
      <c r="I83" s="1">
        <f t="shared" si="8"/>
        <v>6.37</v>
      </c>
      <c r="J83" s="1">
        <f t="shared" si="8"/>
        <v>102.2</v>
      </c>
      <c r="K83" s="1">
        <f t="shared" si="8"/>
        <v>2.8000000000000003</v>
      </c>
      <c r="L83" s="1">
        <f>SUM(L77:L82)</f>
        <v>317.90000000000003</v>
      </c>
      <c r="M83" s="1">
        <f>SUM(M77:M82)</f>
        <v>371.33</v>
      </c>
      <c r="N83" s="1">
        <f t="shared" si="8"/>
        <v>65.13</v>
      </c>
      <c r="O83" s="1">
        <f t="shared" si="8"/>
        <v>4.63</v>
      </c>
    </row>
    <row r="84" spans="1:15">
      <c r="A84" s="60" t="s">
        <v>88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/>
    </row>
    <row r="85" spans="1:15">
      <c r="A85" s="2">
        <v>23</v>
      </c>
      <c r="B85" s="16" t="s">
        <v>127</v>
      </c>
      <c r="C85" s="16">
        <v>100</v>
      </c>
      <c r="D85" s="16">
        <v>1.1000000000000001</v>
      </c>
      <c r="E85" s="16">
        <v>0.2</v>
      </c>
      <c r="F85" s="1">
        <v>0</v>
      </c>
      <c r="G85" s="1">
        <v>99.8</v>
      </c>
      <c r="H85" s="1">
        <v>1.4</v>
      </c>
      <c r="I85" s="1">
        <v>0.8</v>
      </c>
      <c r="J85" s="1">
        <v>0.7</v>
      </c>
      <c r="K85" s="1">
        <v>0.01</v>
      </c>
      <c r="L85" s="1">
        <v>57.3</v>
      </c>
      <c r="M85" s="1">
        <v>144.30000000000001</v>
      </c>
      <c r="N85" s="1">
        <v>20</v>
      </c>
      <c r="O85" s="1">
        <v>26</v>
      </c>
    </row>
    <row r="86" spans="1:15" ht="27.6">
      <c r="A86" s="2">
        <v>82</v>
      </c>
      <c r="B86" s="16" t="s">
        <v>104</v>
      </c>
      <c r="C86" s="16">
        <v>200</v>
      </c>
      <c r="D86" s="16">
        <v>1.7</v>
      </c>
      <c r="E86" s="16">
        <v>5.6</v>
      </c>
      <c r="F86" s="1">
        <v>7.9</v>
      </c>
      <c r="G86" s="1">
        <v>96.3</v>
      </c>
      <c r="H86" s="1">
        <v>0</v>
      </c>
      <c r="I86" s="1">
        <v>9.1</v>
      </c>
      <c r="J86" s="1">
        <v>0</v>
      </c>
      <c r="K86" s="1">
        <v>1.9</v>
      </c>
      <c r="L86" s="1">
        <v>33.1</v>
      </c>
      <c r="M86" s="1">
        <v>82.5</v>
      </c>
      <c r="N86" s="1">
        <v>20.9</v>
      </c>
      <c r="O86" s="1">
        <v>0.6</v>
      </c>
    </row>
    <row r="87" spans="1:15">
      <c r="A87" s="2">
        <v>234</v>
      </c>
      <c r="B87" s="16" t="s">
        <v>123</v>
      </c>
      <c r="C87" s="16">
        <v>90</v>
      </c>
      <c r="D87" s="16">
        <v>11.3</v>
      </c>
      <c r="E87" s="1">
        <v>5.3</v>
      </c>
      <c r="F87" s="1">
        <v>13.5</v>
      </c>
      <c r="G87" s="1">
        <v>118</v>
      </c>
      <c r="H87" s="1">
        <v>0.1</v>
      </c>
      <c r="I87" s="1">
        <v>0.4</v>
      </c>
      <c r="J87" s="1">
        <v>9</v>
      </c>
      <c r="K87" s="1">
        <v>2.4</v>
      </c>
      <c r="L87" s="1">
        <v>87.9</v>
      </c>
      <c r="M87" s="1">
        <v>243.1</v>
      </c>
      <c r="N87" s="1">
        <v>28.8</v>
      </c>
      <c r="O87" s="1">
        <v>1.1000000000000001</v>
      </c>
    </row>
    <row r="88" spans="1:15">
      <c r="A88" s="2">
        <v>304</v>
      </c>
      <c r="B88" s="1" t="s">
        <v>136</v>
      </c>
      <c r="C88" s="1">
        <v>150</v>
      </c>
      <c r="D88" s="1">
        <v>3.6</v>
      </c>
      <c r="E88" s="1">
        <v>5.3</v>
      </c>
      <c r="F88" s="1">
        <v>36.6</v>
      </c>
      <c r="G88" s="1">
        <v>209.7</v>
      </c>
      <c r="H88" s="1">
        <v>0.02</v>
      </c>
      <c r="I88" s="1">
        <v>0</v>
      </c>
      <c r="J88" s="1">
        <v>0</v>
      </c>
      <c r="K88" s="1">
        <v>0.02</v>
      </c>
      <c r="L88" s="1">
        <v>1.36</v>
      </c>
      <c r="M88" s="1">
        <v>81.599999999999994</v>
      </c>
      <c r="N88" s="1">
        <v>16.329999999999998</v>
      </c>
      <c r="O88" s="1">
        <v>0.5</v>
      </c>
    </row>
    <row r="89" spans="1:15">
      <c r="A89" s="2">
        <v>388</v>
      </c>
      <c r="B89" s="1" t="s">
        <v>125</v>
      </c>
      <c r="C89" s="1">
        <v>200</v>
      </c>
      <c r="D89" s="1">
        <v>0.4</v>
      </c>
      <c r="E89" s="1">
        <v>0.2</v>
      </c>
      <c r="F89" s="1">
        <v>23.8</v>
      </c>
      <c r="G89" s="1">
        <v>100</v>
      </c>
      <c r="H89" s="1">
        <v>0</v>
      </c>
      <c r="I89" s="1">
        <v>110</v>
      </c>
      <c r="J89" s="1">
        <v>0</v>
      </c>
      <c r="K89" s="1">
        <v>0.8</v>
      </c>
      <c r="L89" s="1">
        <v>14</v>
      </c>
      <c r="M89" s="1">
        <v>8</v>
      </c>
      <c r="N89" s="1">
        <v>4</v>
      </c>
      <c r="O89" s="1">
        <v>0.6</v>
      </c>
    </row>
    <row r="90" spans="1:15">
      <c r="A90" s="2" t="s">
        <v>24</v>
      </c>
      <c r="B90" s="1" t="s">
        <v>19</v>
      </c>
      <c r="C90" s="1">
        <v>20</v>
      </c>
      <c r="D90" s="1">
        <v>2.7</v>
      </c>
      <c r="E90" s="1">
        <v>0.3</v>
      </c>
      <c r="F90" s="1">
        <v>17.399999999999999</v>
      </c>
      <c r="G90" s="1">
        <v>52.6</v>
      </c>
      <c r="H90" s="1">
        <v>0.1</v>
      </c>
      <c r="I90" s="1">
        <v>0</v>
      </c>
      <c r="J90" s="1">
        <v>0</v>
      </c>
      <c r="K90" s="1">
        <v>0</v>
      </c>
      <c r="L90" s="1">
        <v>11.5</v>
      </c>
      <c r="M90" s="1">
        <v>42</v>
      </c>
      <c r="N90" s="1">
        <v>16</v>
      </c>
      <c r="O90" s="1">
        <v>0.7</v>
      </c>
    </row>
    <row r="91" spans="1:15" ht="13.5" customHeight="1">
      <c r="A91" s="2" t="s">
        <v>24</v>
      </c>
      <c r="B91" s="1" t="s">
        <v>36</v>
      </c>
      <c r="C91" s="1">
        <v>40</v>
      </c>
      <c r="D91" s="1">
        <v>4</v>
      </c>
      <c r="E91" s="1">
        <v>0.5</v>
      </c>
      <c r="F91" s="1">
        <v>30.3</v>
      </c>
      <c r="G91" s="1">
        <v>138</v>
      </c>
      <c r="H91" s="1">
        <v>0.1</v>
      </c>
      <c r="I91" s="1">
        <v>0</v>
      </c>
      <c r="J91" s="1">
        <v>0</v>
      </c>
      <c r="K91" s="1">
        <v>0</v>
      </c>
      <c r="L91" s="1">
        <v>23</v>
      </c>
      <c r="M91" s="1">
        <v>84</v>
      </c>
      <c r="N91" s="1">
        <v>29</v>
      </c>
      <c r="O91" s="1">
        <v>1.6</v>
      </c>
    </row>
    <row r="92" spans="1:15" hidden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>
      <c r="A93" s="60" t="s">
        <v>11</v>
      </c>
      <c r="B93" s="61"/>
      <c r="C93" s="62"/>
      <c r="D93" s="1">
        <f>SUM(D85+D86+D87+D88+D89+D90+D91)</f>
        <v>24.8</v>
      </c>
      <c r="E93" s="1">
        <f t="shared" ref="E93:O93" si="9">SUM(E85+E86+E87+E88+E89+E90+E91)</f>
        <v>17.399999999999999</v>
      </c>
      <c r="F93" s="1">
        <f t="shared" si="9"/>
        <v>129.5</v>
      </c>
      <c r="G93" s="1">
        <f>SUM(G85+G86+G87+G88+G89+G90+G91)</f>
        <v>814.4</v>
      </c>
      <c r="H93" s="1">
        <f t="shared" si="9"/>
        <v>1.7200000000000002</v>
      </c>
      <c r="I93" s="1">
        <f t="shared" si="9"/>
        <v>120.3</v>
      </c>
      <c r="J93" s="1">
        <f t="shared" si="9"/>
        <v>9.6999999999999993</v>
      </c>
      <c r="K93" s="1">
        <f t="shared" si="9"/>
        <v>5.129999999999999</v>
      </c>
      <c r="L93" s="1">
        <f>SUM(L85:L92)</f>
        <v>228.16000000000003</v>
      </c>
      <c r="M93" s="1">
        <f>SUM(M85:M92)</f>
        <v>685.5</v>
      </c>
      <c r="N93" s="1">
        <f t="shared" si="9"/>
        <v>135.03</v>
      </c>
      <c r="O93" s="1">
        <f t="shared" si="9"/>
        <v>31.100000000000005</v>
      </c>
    </row>
    <row r="94" spans="1:15">
      <c r="A94" s="60" t="s">
        <v>93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/>
    </row>
    <row r="95" spans="1:15">
      <c r="A95" s="45">
        <v>400</v>
      </c>
      <c r="B95" s="46" t="s">
        <v>64</v>
      </c>
      <c r="C95" s="47">
        <v>100</v>
      </c>
      <c r="D95" s="1">
        <v>7.8</v>
      </c>
      <c r="E95" s="1">
        <v>9.3000000000000007</v>
      </c>
      <c r="F95" s="1">
        <v>55.5</v>
      </c>
      <c r="G95" s="1">
        <v>220.35</v>
      </c>
      <c r="H95" s="1">
        <v>0.1</v>
      </c>
      <c r="I95" s="1">
        <v>0</v>
      </c>
      <c r="J95" s="1">
        <v>18</v>
      </c>
      <c r="K95" s="1">
        <v>4</v>
      </c>
      <c r="L95" s="1">
        <v>31</v>
      </c>
      <c r="M95" s="1">
        <v>89</v>
      </c>
      <c r="N95" s="1">
        <v>13</v>
      </c>
      <c r="O95" s="1">
        <v>1.3</v>
      </c>
    </row>
    <row r="96" spans="1:15">
      <c r="A96" s="45" t="s">
        <v>24</v>
      </c>
      <c r="B96" s="46" t="s">
        <v>89</v>
      </c>
      <c r="C96" s="47">
        <v>200</v>
      </c>
      <c r="D96" s="1">
        <v>5.8</v>
      </c>
      <c r="E96" s="1">
        <v>6.4</v>
      </c>
      <c r="F96" s="1">
        <v>8</v>
      </c>
      <c r="G96" s="1">
        <v>118</v>
      </c>
      <c r="H96" s="1">
        <v>0.1</v>
      </c>
      <c r="I96" s="1">
        <v>1.4</v>
      </c>
      <c r="J96" s="1">
        <v>42</v>
      </c>
      <c r="K96" s="1">
        <v>0.1</v>
      </c>
      <c r="L96" s="1">
        <v>240</v>
      </c>
      <c r="M96" s="1">
        <v>290</v>
      </c>
      <c r="N96" s="1">
        <v>28</v>
      </c>
      <c r="O96" s="1">
        <v>0.2</v>
      </c>
    </row>
    <row r="97" spans="1:18" ht="1.5" customHeight="1">
      <c r="A97" s="45"/>
      <c r="B97" s="46"/>
      <c r="C97" s="4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8">
      <c r="A98" s="60" t="s">
        <v>76</v>
      </c>
      <c r="B98" s="61"/>
      <c r="C98" s="47"/>
      <c r="D98" s="1">
        <f>SUM(D95+D96)</f>
        <v>13.6</v>
      </c>
      <c r="E98" s="1">
        <f t="shared" ref="E98:O98" si="10">SUM(E95+E96)</f>
        <v>15.700000000000001</v>
      </c>
      <c r="F98" s="1">
        <f t="shared" si="10"/>
        <v>63.5</v>
      </c>
      <c r="G98" s="1">
        <v>338.35</v>
      </c>
      <c r="H98" s="1">
        <f t="shared" si="10"/>
        <v>0.2</v>
      </c>
      <c r="I98" s="1">
        <f t="shared" si="10"/>
        <v>1.4</v>
      </c>
      <c r="J98" s="1">
        <f t="shared" si="10"/>
        <v>60</v>
      </c>
      <c r="K98" s="1">
        <f t="shared" si="10"/>
        <v>4.0999999999999996</v>
      </c>
      <c r="L98" s="1">
        <f t="shared" si="10"/>
        <v>271</v>
      </c>
      <c r="M98" s="1">
        <f>SUM(M95:M97)</f>
        <v>379</v>
      </c>
      <c r="N98" s="1">
        <f t="shared" si="10"/>
        <v>41</v>
      </c>
      <c r="O98" s="1">
        <f t="shared" si="10"/>
        <v>1.5</v>
      </c>
    </row>
    <row r="99" spans="1:18">
      <c r="A99" s="60" t="s">
        <v>14</v>
      </c>
      <c r="B99" s="61"/>
      <c r="C99" s="62"/>
      <c r="D99" s="1">
        <f>SUM(D83+D93+D98)</f>
        <v>54.93</v>
      </c>
      <c r="E99" s="1">
        <f t="shared" ref="E99:O99" si="11">SUM(E83+E93+E98)</f>
        <v>47.2</v>
      </c>
      <c r="F99" s="1">
        <f t="shared" si="11"/>
        <v>264.47000000000003</v>
      </c>
      <c r="G99" s="1">
        <f>SUM(G83+G93+G98)</f>
        <v>1728.65</v>
      </c>
      <c r="H99" s="1">
        <f t="shared" si="11"/>
        <v>2.08</v>
      </c>
      <c r="I99" s="1">
        <f t="shared" si="11"/>
        <v>128.07</v>
      </c>
      <c r="J99" s="1">
        <f t="shared" si="11"/>
        <v>171.9</v>
      </c>
      <c r="K99" s="1">
        <f t="shared" si="11"/>
        <v>12.03</v>
      </c>
      <c r="L99" s="1">
        <f>SUM(L83+L93+L98)</f>
        <v>817.06000000000006</v>
      </c>
      <c r="M99" s="1">
        <f>SUM(M83+M93+M98)</f>
        <v>1435.83</v>
      </c>
      <c r="N99" s="1">
        <f t="shared" si="11"/>
        <v>241.16</v>
      </c>
      <c r="O99" s="1">
        <f t="shared" si="11"/>
        <v>37.230000000000004</v>
      </c>
    </row>
    <row r="100" spans="1:18">
      <c r="A100" s="44"/>
      <c r="B100" s="44"/>
      <c r="C100" s="4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5" spans="1:18" ht="12.75" customHeight="1">
      <c r="A105" s="78" t="s">
        <v>205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1:18">
      <c r="A106" s="73" t="s">
        <v>55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</row>
    <row r="107" spans="1:18">
      <c r="A107" s="74" t="s">
        <v>118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</row>
    <row r="108" spans="1:18">
      <c r="A108" s="76" t="s">
        <v>97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</row>
    <row r="109" spans="1:18">
      <c r="A109" s="71" t="s">
        <v>65</v>
      </c>
      <c r="B109" s="71" t="s">
        <v>119</v>
      </c>
      <c r="C109" s="71" t="s">
        <v>18</v>
      </c>
      <c r="D109" s="68" t="s">
        <v>137</v>
      </c>
      <c r="E109" s="61"/>
      <c r="F109" s="62"/>
      <c r="G109" s="66" t="s">
        <v>120</v>
      </c>
      <c r="H109" s="63" t="s">
        <v>15</v>
      </c>
      <c r="I109" s="61"/>
      <c r="J109" s="61"/>
      <c r="K109" s="62"/>
      <c r="L109" s="60" t="s">
        <v>151</v>
      </c>
      <c r="M109" s="61"/>
      <c r="N109" s="61"/>
      <c r="O109" s="62"/>
    </row>
    <row r="110" spans="1:18">
      <c r="A110" s="75"/>
      <c r="B110" s="75"/>
      <c r="C110" s="72"/>
      <c r="D110" s="1" t="s">
        <v>33</v>
      </c>
      <c r="E110" s="1" t="s">
        <v>29</v>
      </c>
      <c r="F110" s="1" t="s">
        <v>28</v>
      </c>
      <c r="G110" s="67"/>
      <c r="H110" s="1" t="s">
        <v>26</v>
      </c>
      <c r="I110" s="1" t="s">
        <v>30</v>
      </c>
      <c r="J110" s="1" t="s">
        <v>32</v>
      </c>
      <c r="K110" s="1" t="s">
        <v>25</v>
      </c>
      <c r="L110" s="1" t="s">
        <v>27</v>
      </c>
      <c r="M110" s="1" t="s">
        <v>35</v>
      </c>
      <c r="N110" s="1" t="s">
        <v>23</v>
      </c>
      <c r="O110" s="1" t="s">
        <v>31</v>
      </c>
    </row>
    <row r="111" spans="1:18">
      <c r="A111" s="2">
        <v>1</v>
      </c>
      <c r="B111" s="2">
        <v>2</v>
      </c>
      <c r="C111" s="2">
        <v>3</v>
      </c>
      <c r="D111" s="2">
        <v>4</v>
      </c>
      <c r="E111" s="2">
        <v>5</v>
      </c>
      <c r="F111" s="2">
        <v>6</v>
      </c>
      <c r="G111" s="2">
        <v>7</v>
      </c>
      <c r="H111" s="2">
        <v>8</v>
      </c>
      <c r="I111" s="2">
        <v>9</v>
      </c>
      <c r="J111" s="2">
        <v>10</v>
      </c>
      <c r="K111" s="2">
        <v>11</v>
      </c>
      <c r="L111" s="2">
        <v>12</v>
      </c>
      <c r="M111" s="2">
        <v>13</v>
      </c>
      <c r="N111" s="2">
        <v>14</v>
      </c>
      <c r="O111" s="2">
        <v>15</v>
      </c>
    </row>
    <row r="112" spans="1:18">
      <c r="A112" s="60" t="s">
        <v>92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/>
    </row>
    <row r="113" spans="1:15">
      <c r="A113" s="2">
        <v>183</v>
      </c>
      <c r="B113" s="1" t="s">
        <v>61</v>
      </c>
      <c r="C113" s="1">
        <v>150</v>
      </c>
      <c r="D113" s="1">
        <v>9.1</v>
      </c>
      <c r="E113" s="1">
        <v>9.9</v>
      </c>
      <c r="F113" s="1">
        <v>48.5</v>
      </c>
      <c r="G113" s="1">
        <v>303.3</v>
      </c>
      <c r="H113" s="1">
        <v>0.3</v>
      </c>
      <c r="I113" s="1">
        <v>0.9</v>
      </c>
      <c r="J113" s="1">
        <v>0.3</v>
      </c>
      <c r="K113" s="1">
        <v>0.4</v>
      </c>
      <c r="L113" s="1">
        <v>197.1</v>
      </c>
      <c r="M113" s="1">
        <v>275</v>
      </c>
      <c r="N113" s="1">
        <v>55.3</v>
      </c>
      <c r="O113" s="1">
        <v>4</v>
      </c>
    </row>
    <row r="114" spans="1:15">
      <c r="A114" s="2" t="s">
        <v>22</v>
      </c>
      <c r="B114" s="1" t="s">
        <v>2</v>
      </c>
      <c r="C114" s="1">
        <v>30</v>
      </c>
      <c r="D114" s="1">
        <v>1.8</v>
      </c>
      <c r="E114" s="1">
        <v>0.2</v>
      </c>
      <c r="F114" s="1">
        <v>11.6</v>
      </c>
      <c r="G114" s="1">
        <v>79.05</v>
      </c>
      <c r="H114" s="1">
        <v>0</v>
      </c>
      <c r="I114" s="1">
        <v>0</v>
      </c>
      <c r="J114" s="1">
        <v>0</v>
      </c>
      <c r="K114" s="1">
        <v>0</v>
      </c>
      <c r="L114" s="1">
        <v>7.7</v>
      </c>
      <c r="M114" s="1">
        <v>28</v>
      </c>
      <c r="N114" s="1">
        <v>10.7</v>
      </c>
      <c r="O114" s="1">
        <v>0.4</v>
      </c>
    </row>
    <row r="115" spans="1:15">
      <c r="A115" s="2" t="s">
        <v>22</v>
      </c>
      <c r="B115" s="1" t="s">
        <v>8</v>
      </c>
      <c r="C115" s="1">
        <v>10</v>
      </c>
      <c r="D115" s="1">
        <v>1</v>
      </c>
      <c r="E115" s="1">
        <v>0.1</v>
      </c>
      <c r="F115" s="1">
        <v>7.6</v>
      </c>
      <c r="G115" s="1">
        <v>34.5</v>
      </c>
      <c r="H115" s="1">
        <v>0</v>
      </c>
      <c r="I115" s="1">
        <v>0</v>
      </c>
      <c r="J115" s="1">
        <v>0</v>
      </c>
      <c r="K115" s="1">
        <v>0</v>
      </c>
      <c r="L115" s="1">
        <v>5.8</v>
      </c>
      <c r="M115" s="1">
        <v>21</v>
      </c>
      <c r="N115" s="1">
        <v>7.3</v>
      </c>
      <c r="O115" s="1">
        <v>0.4</v>
      </c>
    </row>
    <row r="116" spans="1:15">
      <c r="A116" s="2">
        <v>15</v>
      </c>
      <c r="B116" s="1" t="s">
        <v>21</v>
      </c>
      <c r="C116" s="1">
        <v>10</v>
      </c>
      <c r="D116" s="1">
        <v>2.6</v>
      </c>
      <c r="E116" s="1">
        <v>1.5</v>
      </c>
      <c r="F116" s="1">
        <v>0</v>
      </c>
      <c r="G116" s="1">
        <v>35</v>
      </c>
      <c r="H116" s="1">
        <v>0</v>
      </c>
      <c r="I116" s="1">
        <v>0</v>
      </c>
      <c r="J116" s="1">
        <v>0.1</v>
      </c>
      <c r="K116" s="1">
        <v>0</v>
      </c>
      <c r="L116" s="1">
        <v>50</v>
      </c>
      <c r="M116" s="1">
        <v>30</v>
      </c>
      <c r="N116" s="1">
        <v>2.8</v>
      </c>
      <c r="O116" s="1">
        <v>0</v>
      </c>
    </row>
    <row r="117" spans="1:15">
      <c r="A117" s="2">
        <v>378</v>
      </c>
      <c r="B117" s="1" t="s">
        <v>9</v>
      </c>
      <c r="C117" s="1">
        <v>200</v>
      </c>
      <c r="D117" s="1">
        <v>1.52</v>
      </c>
      <c r="E117" s="1">
        <v>1.35</v>
      </c>
      <c r="F117" s="1">
        <v>15.9</v>
      </c>
      <c r="G117" s="1">
        <v>81</v>
      </c>
      <c r="H117" s="1">
        <v>0.04</v>
      </c>
      <c r="I117" s="1">
        <v>1.33</v>
      </c>
      <c r="J117" s="1">
        <v>10</v>
      </c>
      <c r="K117" s="1">
        <v>0</v>
      </c>
      <c r="L117" s="1">
        <v>126.6</v>
      </c>
      <c r="M117" s="1">
        <v>92.8</v>
      </c>
      <c r="N117" s="1">
        <v>15.4</v>
      </c>
      <c r="O117" s="1">
        <v>0.41</v>
      </c>
    </row>
    <row r="118" spans="1:15">
      <c r="A118" s="2">
        <v>75</v>
      </c>
      <c r="B118" s="1" t="s">
        <v>87</v>
      </c>
      <c r="C118" s="1">
        <v>100</v>
      </c>
      <c r="D118" s="1">
        <v>0.3</v>
      </c>
      <c r="E118" s="1">
        <v>0.3</v>
      </c>
      <c r="F118" s="1">
        <v>7.35</v>
      </c>
      <c r="G118" s="1">
        <v>33.299999999999997</v>
      </c>
      <c r="H118" s="1">
        <v>0.02</v>
      </c>
      <c r="I118" s="1">
        <v>7.5</v>
      </c>
      <c r="J118" s="1">
        <v>0</v>
      </c>
      <c r="K118" s="1">
        <v>0.15</v>
      </c>
      <c r="L118" s="1">
        <v>12</v>
      </c>
      <c r="M118" s="1">
        <v>8.25</v>
      </c>
      <c r="N118" s="1">
        <v>6.75</v>
      </c>
      <c r="O118" s="1">
        <v>1.65</v>
      </c>
    </row>
    <row r="119" spans="1:15" ht="3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60" t="s">
        <v>80</v>
      </c>
      <c r="B120" s="61"/>
      <c r="C120" s="62"/>
      <c r="D120" s="1">
        <f>SUM(D113+D114+D115+D116+D117+D118+D119)</f>
        <v>16.32</v>
      </c>
      <c r="E120" s="1">
        <f t="shared" ref="E120:O120" si="12">SUM(E113+E114+E115+E116+E117+E118+E119)</f>
        <v>13.35</v>
      </c>
      <c r="F120" s="1">
        <f t="shared" si="12"/>
        <v>90.95</v>
      </c>
      <c r="G120" s="1">
        <f>SUM(G113:G119)</f>
        <v>566.15</v>
      </c>
      <c r="H120" s="1">
        <f t="shared" si="12"/>
        <v>0.36</v>
      </c>
      <c r="I120" s="1">
        <f t="shared" si="12"/>
        <v>9.73</v>
      </c>
      <c r="J120" s="1">
        <f t="shared" si="12"/>
        <v>10.4</v>
      </c>
      <c r="K120" s="1">
        <f t="shared" si="12"/>
        <v>0.55000000000000004</v>
      </c>
      <c r="L120" s="1">
        <f t="shared" si="12"/>
        <v>399.20000000000005</v>
      </c>
      <c r="M120" s="1">
        <f t="shared" si="12"/>
        <v>455.05</v>
      </c>
      <c r="N120" s="1">
        <f t="shared" si="12"/>
        <v>98.25</v>
      </c>
      <c r="O120" s="1">
        <f t="shared" si="12"/>
        <v>6.8600000000000012</v>
      </c>
    </row>
    <row r="121" spans="1:15">
      <c r="A121" s="60" t="s">
        <v>88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/>
    </row>
    <row r="122" spans="1:15">
      <c r="A122" s="2">
        <v>52</v>
      </c>
      <c r="B122" s="3" t="s">
        <v>144</v>
      </c>
      <c r="C122" s="3">
        <v>60</v>
      </c>
      <c r="D122" s="3">
        <v>1.4</v>
      </c>
      <c r="E122" s="3">
        <v>6</v>
      </c>
      <c r="F122" s="1">
        <v>8.26</v>
      </c>
      <c r="G122" s="1">
        <v>54.4</v>
      </c>
      <c r="H122" s="1">
        <v>0.01</v>
      </c>
      <c r="I122" s="1">
        <v>6.65</v>
      </c>
      <c r="J122" s="1">
        <v>0</v>
      </c>
      <c r="K122" s="1">
        <v>3.1</v>
      </c>
      <c r="L122" s="1">
        <v>35.4</v>
      </c>
      <c r="M122" s="1">
        <v>20.69</v>
      </c>
      <c r="N122" s="1">
        <v>40.6</v>
      </c>
      <c r="O122" s="1">
        <v>1.32</v>
      </c>
    </row>
    <row r="123" spans="1:15" ht="27.6">
      <c r="A123" s="2">
        <v>88</v>
      </c>
      <c r="B123" s="3" t="s">
        <v>105</v>
      </c>
      <c r="C123" s="3">
        <v>200</v>
      </c>
      <c r="D123" s="3">
        <v>3</v>
      </c>
      <c r="E123" s="3">
        <v>6.6</v>
      </c>
      <c r="F123" s="1">
        <v>13</v>
      </c>
      <c r="G123" s="1">
        <v>109.2</v>
      </c>
      <c r="H123" s="1">
        <v>0.1</v>
      </c>
      <c r="I123" s="1">
        <v>35.6</v>
      </c>
      <c r="J123" s="1">
        <v>0.6</v>
      </c>
      <c r="K123" s="1">
        <v>1.9</v>
      </c>
      <c r="L123" s="1">
        <v>39.700000000000003</v>
      </c>
      <c r="M123" s="1">
        <v>54.4</v>
      </c>
      <c r="N123" s="1">
        <v>17.8</v>
      </c>
      <c r="O123" s="1">
        <v>1.1000000000000001</v>
      </c>
    </row>
    <row r="124" spans="1:15" ht="27.6">
      <c r="A124" s="2">
        <v>284</v>
      </c>
      <c r="B124" s="3" t="s">
        <v>98</v>
      </c>
      <c r="C124" s="3">
        <v>240</v>
      </c>
      <c r="D124" s="3">
        <v>20.6</v>
      </c>
      <c r="E124" s="1">
        <v>25.9</v>
      </c>
      <c r="F124" s="1">
        <v>11.2</v>
      </c>
      <c r="G124" s="1">
        <v>504.85</v>
      </c>
      <c r="H124" s="1">
        <v>0.3</v>
      </c>
      <c r="I124" s="1">
        <v>5.9</v>
      </c>
      <c r="J124" s="1">
        <v>24.8</v>
      </c>
      <c r="K124" s="1">
        <v>0.1</v>
      </c>
      <c r="L124" s="1">
        <v>52.6</v>
      </c>
      <c r="M124" s="1">
        <v>131.69999999999999</v>
      </c>
      <c r="N124" s="1">
        <v>351.49</v>
      </c>
      <c r="O124" s="1">
        <v>4.7</v>
      </c>
    </row>
    <row r="125" spans="1:15">
      <c r="A125" s="2" t="s">
        <v>24</v>
      </c>
      <c r="B125" s="1" t="s">
        <v>2</v>
      </c>
      <c r="C125" s="1">
        <v>10</v>
      </c>
      <c r="D125" s="1">
        <v>1.58</v>
      </c>
      <c r="E125" s="1">
        <v>0.2</v>
      </c>
      <c r="F125" s="1">
        <v>9.66</v>
      </c>
      <c r="G125" s="1">
        <v>23.38</v>
      </c>
      <c r="H125" s="1">
        <v>0.02</v>
      </c>
      <c r="I125" s="1">
        <v>0</v>
      </c>
      <c r="J125" s="1">
        <v>0</v>
      </c>
      <c r="K125" s="1">
        <v>0.26</v>
      </c>
      <c r="L125" s="1">
        <v>4.5999999999999996</v>
      </c>
      <c r="M125" s="1">
        <v>17.399999999999999</v>
      </c>
      <c r="N125" s="1">
        <v>6.6</v>
      </c>
      <c r="O125" s="1">
        <v>0.22</v>
      </c>
    </row>
    <row r="126" spans="1:15">
      <c r="A126" s="2" t="s">
        <v>24</v>
      </c>
      <c r="B126" s="1" t="s">
        <v>36</v>
      </c>
      <c r="C126" s="1">
        <v>30</v>
      </c>
      <c r="D126" s="1">
        <v>2.2400000000000002</v>
      </c>
      <c r="E126" s="1">
        <v>0.44</v>
      </c>
      <c r="F126" s="1">
        <v>19.760000000000002</v>
      </c>
      <c r="G126" s="1">
        <v>68.97</v>
      </c>
      <c r="H126" s="1">
        <v>0.04</v>
      </c>
      <c r="I126" s="1">
        <v>0</v>
      </c>
      <c r="J126" s="1">
        <v>0</v>
      </c>
      <c r="K126" s="1">
        <v>0.36</v>
      </c>
      <c r="L126" s="1">
        <v>9.1999999999999993</v>
      </c>
      <c r="M126" s="1">
        <v>42.4</v>
      </c>
      <c r="N126" s="1">
        <v>10</v>
      </c>
      <c r="O126" s="1">
        <v>1.24</v>
      </c>
    </row>
    <row r="127" spans="1:15">
      <c r="A127" s="6">
        <v>389</v>
      </c>
      <c r="B127" s="7" t="s">
        <v>10</v>
      </c>
      <c r="C127" s="8">
        <v>200</v>
      </c>
      <c r="D127" s="1">
        <v>0.2</v>
      </c>
      <c r="E127" s="1">
        <v>0.1</v>
      </c>
      <c r="F127" s="1">
        <v>14.3</v>
      </c>
      <c r="G127" s="1">
        <v>65</v>
      </c>
      <c r="H127" s="1">
        <v>0</v>
      </c>
      <c r="I127" s="1">
        <v>0</v>
      </c>
      <c r="J127" s="1">
        <v>0</v>
      </c>
      <c r="K127" s="1">
        <v>0</v>
      </c>
      <c r="L127" s="1">
        <v>2</v>
      </c>
      <c r="M127" s="1">
        <v>2</v>
      </c>
      <c r="N127" s="1">
        <v>1</v>
      </c>
      <c r="O127" s="1">
        <v>0</v>
      </c>
    </row>
    <row r="128" spans="1:15" ht="3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8" ht="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8">
      <c r="A130" s="60" t="s">
        <v>11</v>
      </c>
      <c r="B130" s="61"/>
      <c r="C130" s="62"/>
      <c r="D130" s="1">
        <f>SUM(D122+D123+D124+D125+D126+D127+D128+D129)</f>
        <v>29.02</v>
      </c>
      <c r="E130" s="1">
        <f t="shared" ref="E130:O130" si="13">SUM(E122+E123+E124+E125+E126+E127+E128+E129)</f>
        <v>39.24</v>
      </c>
      <c r="F130" s="1">
        <f t="shared" si="13"/>
        <v>76.179999999999993</v>
      </c>
      <c r="G130" s="1">
        <f>SUM(G122:G129)</f>
        <v>825.80000000000007</v>
      </c>
      <c r="H130" s="1">
        <f t="shared" si="13"/>
        <v>0.47</v>
      </c>
      <c r="I130" s="1">
        <f t="shared" si="13"/>
        <v>48.15</v>
      </c>
      <c r="J130" s="1">
        <f t="shared" si="13"/>
        <v>25.400000000000002</v>
      </c>
      <c r="K130" s="1">
        <f t="shared" si="13"/>
        <v>5.72</v>
      </c>
      <c r="L130" s="1">
        <f t="shared" si="13"/>
        <v>143.49999999999997</v>
      </c>
      <c r="M130" s="1">
        <f t="shared" si="13"/>
        <v>268.58999999999997</v>
      </c>
      <c r="N130" s="1">
        <f t="shared" si="13"/>
        <v>427.49</v>
      </c>
      <c r="O130" s="1">
        <f t="shared" si="13"/>
        <v>8.58</v>
      </c>
    </row>
    <row r="131" spans="1:18">
      <c r="A131" s="60" t="s">
        <v>93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/>
    </row>
    <row r="132" spans="1:18">
      <c r="A132" s="6">
        <v>410</v>
      </c>
      <c r="B132" s="7" t="s">
        <v>128</v>
      </c>
      <c r="C132" s="8">
        <v>100</v>
      </c>
      <c r="D132" s="1">
        <v>11.8</v>
      </c>
      <c r="E132" s="1">
        <v>6.4</v>
      </c>
      <c r="F132" s="1">
        <v>37.4</v>
      </c>
      <c r="G132" s="1">
        <v>230.4</v>
      </c>
      <c r="H132" s="1">
        <v>0.1</v>
      </c>
      <c r="I132" s="1">
        <v>0</v>
      </c>
      <c r="J132" s="1">
        <v>0</v>
      </c>
      <c r="K132" s="1">
        <v>0</v>
      </c>
      <c r="L132" s="1">
        <v>65.2</v>
      </c>
      <c r="M132" s="1">
        <v>112</v>
      </c>
      <c r="N132" s="1">
        <v>16</v>
      </c>
      <c r="O132" s="1">
        <v>0.8</v>
      </c>
    </row>
    <row r="133" spans="1:18">
      <c r="A133" s="2">
        <v>348</v>
      </c>
      <c r="B133" s="1" t="s">
        <v>66</v>
      </c>
      <c r="C133" s="1">
        <v>200</v>
      </c>
      <c r="D133" s="1">
        <v>1</v>
      </c>
      <c r="E133" s="1">
        <v>0.1</v>
      </c>
      <c r="F133" s="1">
        <v>34.200000000000003</v>
      </c>
      <c r="G133" s="1">
        <v>113</v>
      </c>
      <c r="H133" s="1">
        <v>0</v>
      </c>
      <c r="I133" s="1">
        <v>0</v>
      </c>
      <c r="J133" s="1">
        <v>0</v>
      </c>
      <c r="K133" s="1">
        <v>1.1000000000000001</v>
      </c>
      <c r="L133" s="1">
        <v>33</v>
      </c>
      <c r="M133" s="1">
        <v>29</v>
      </c>
      <c r="N133" s="1">
        <v>21</v>
      </c>
      <c r="O133" s="1">
        <v>0.7</v>
      </c>
    </row>
    <row r="134" spans="1:18">
      <c r="A134" s="60" t="s">
        <v>76</v>
      </c>
      <c r="B134" s="61"/>
      <c r="C134" s="8"/>
      <c r="D134" s="1">
        <f>SUM(D132+D133)</f>
        <v>12.8</v>
      </c>
      <c r="E134" s="1">
        <f>SUM(E132+E133)</f>
        <v>6.5</v>
      </c>
      <c r="F134" s="1">
        <f>SUM(F132+F133)</f>
        <v>71.599999999999994</v>
      </c>
      <c r="G134" s="1">
        <v>343.4</v>
      </c>
      <c r="H134" s="1">
        <f t="shared" ref="H134:O134" si="14">SUM(H132+H133)</f>
        <v>0.1</v>
      </c>
      <c r="I134" s="1">
        <f t="shared" si="14"/>
        <v>0</v>
      </c>
      <c r="J134" s="1">
        <f t="shared" si="14"/>
        <v>0</v>
      </c>
      <c r="K134" s="1">
        <f t="shared" si="14"/>
        <v>1.1000000000000001</v>
      </c>
      <c r="L134" s="1">
        <f t="shared" si="14"/>
        <v>98.2</v>
      </c>
      <c r="M134" s="1">
        <f t="shared" si="14"/>
        <v>141</v>
      </c>
      <c r="N134" s="1">
        <f t="shared" si="14"/>
        <v>37</v>
      </c>
      <c r="O134" s="1">
        <f t="shared" si="14"/>
        <v>1.5</v>
      </c>
    </row>
    <row r="135" spans="1:18">
      <c r="A135" s="60" t="s">
        <v>14</v>
      </c>
      <c r="B135" s="61"/>
      <c r="C135" s="62"/>
      <c r="D135" s="1">
        <f>SUM(D120+D130+D134)</f>
        <v>58.14</v>
      </c>
      <c r="E135" s="1">
        <f>SUM(E120+E130+E134)</f>
        <v>59.09</v>
      </c>
      <c r="F135" s="1">
        <f>SUM(F120+F130+F134)</f>
        <v>238.73</v>
      </c>
      <c r="G135" s="1">
        <f>SUM(G120+G130+G134)</f>
        <v>1735.35</v>
      </c>
      <c r="H135" s="1">
        <f>SUM(H120+H130+H134)</f>
        <v>0.92999999999999994</v>
      </c>
      <c r="I135" s="1">
        <f t="shared" ref="I135:O135" si="15">SUM(I120+I130+I134)</f>
        <v>57.879999999999995</v>
      </c>
      <c r="J135" s="1">
        <f t="shared" si="15"/>
        <v>35.800000000000004</v>
      </c>
      <c r="K135" s="1">
        <f t="shared" si="15"/>
        <v>7.3699999999999992</v>
      </c>
      <c r="L135" s="1">
        <f t="shared" si="15"/>
        <v>640.90000000000009</v>
      </c>
      <c r="M135" s="1">
        <f t="shared" si="15"/>
        <v>864.64</v>
      </c>
      <c r="N135" s="1">
        <f t="shared" si="15"/>
        <v>562.74</v>
      </c>
      <c r="O135" s="1">
        <f t="shared" si="15"/>
        <v>16.940000000000001</v>
      </c>
    </row>
    <row r="139" spans="1:18" ht="12.75" customHeight="1">
      <c r="A139" s="78" t="s">
        <v>205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</row>
    <row r="140" spans="1:18">
      <c r="A140" s="73" t="s">
        <v>51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</row>
    <row r="141" spans="1:18">
      <c r="A141" s="74" t="s">
        <v>116</v>
      </c>
      <c r="B141" s="74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</row>
    <row r="142" spans="1:18">
      <c r="A142" s="76" t="s">
        <v>97</v>
      </c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</row>
    <row r="143" spans="1:18">
      <c r="A143" s="71" t="s">
        <v>65</v>
      </c>
      <c r="B143" s="71" t="s">
        <v>119</v>
      </c>
      <c r="C143" s="71" t="s">
        <v>18</v>
      </c>
      <c r="D143" s="68" t="s">
        <v>137</v>
      </c>
      <c r="E143" s="61"/>
      <c r="F143" s="62"/>
      <c r="G143" s="66" t="s">
        <v>120</v>
      </c>
      <c r="H143" s="63" t="s">
        <v>15</v>
      </c>
      <c r="I143" s="61"/>
      <c r="J143" s="61"/>
      <c r="K143" s="62"/>
      <c r="L143" s="60" t="s">
        <v>151</v>
      </c>
      <c r="M143" s="61"/>
      <c r="N143" s="61"/>
      <c r="O143" s="62"/>
    </row>
    <row r="144" spans="1:18">
      <c r="A144" s="75"/>
      <c r="B144" s="75"/>
      <c r="C144" s="72"/>
      <c r="D144" s="1" t="s">
        <v>33</v>
      </c>
      <c r="E144" s="1" t="s">
        <v>29</v>
      </c>
      <c r="F144" s="1" t="s">
        <v>28</v>
      </c>
      <c r="G144" s="67"/>
      <c r="H144" s="1" t="s">
        <v>26</v>
      </c>
      <c r="I144" s="1" t="s">
        <v>30</v>
      </c>
      <c r="J144" s="1" t="s">
        <v>32</v>
      </c>
      <c r="K144" s="1" t="s">
        <v>25</v>
      </c>
      <c r="L144" s="1" t="s">
        <v>27</v>
      </c>
      <c r="M144" s="1" t="s">
        <v>35</v>
      </c>
      <c r="N144" s="1" t="s">
        <v>23</v>
      </c>
      <c r="O144" s="1" t="s">
        <v>31</v>
      </c>
    </row>
    <row r="145" spans="1:15">
      <c r="A145" s="2">
        <v>1</v>
      </c>
      <c r="B145" s="2">
        <v>2</v>
      </c>
      <c r="C145" s="2">
        <v>3</v>
      </c>
      <c r="D145" s="2">
        <v>4</v>
      </c>
      <c r="E145" s="2">
        <v>5</v>
      </c>
      <c r="F145" s="2">
        <v>6</v>
      </c>
      <c r="G145" s="2">
        <v>7</v>
      </c>
      <c r="H145" s="2">
        <v>8</v>
      </c>
      <c r="I145" s="2">
        <v>9</v>
      </c>
      <c r="J145" s="2">
        <v>10</v>
      </c>
      <c r="K145" s="2">
        <v>11</v>
      </c>
      <c r="L145" s="2">
        <v>12</v>
      </c>
      <c r="M145" s="2">
        <v>13</v>
      </c>
      <c r="N145" s="2">
        <v>14</v>
      </c>
      <c r="O145" s="2">
        <v>15</v>
      </c>
    </row>
    <row r="146" spans="1:15">
      <c r="A146" s="60" t="s">
        <v>92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/>
    </row>
    <row r="147" spans="1:15">
      <c r="A147" s="2">
        <v>175</v>
      </c>
      <c r="B147" s="1" t="s">
        <v>122</v>
      </c>
      <c r="C147" s="1">
        <v>200</v>
      </c>
      <c r="D147" s="1">
        <v>6.08</v>
      </c>
      <c r="E147" s="1">
        <v>11.18</v>
      </c>
      <c r="F147" s="1">
        <v>6.79</v>
      </c>
      <c r="G147" s="1">
        <v>247.6</v>
      </c>
      <c r="H147" s="1">
        <v>0.1</v>
      </c>
      <c r="I147" s="1">
        <v>1.9</v>
      </c>
      <c r="J147" s="1">
        <v>71.599999999999994</v>
      </c>
      <c r="K147" s="1">
        <v>0.4</v>
      </c>
      <c r="L147" s="1">
        <v>92.3</v>
      </c>
      <c r="M147" s="1">
        <v>128</v>
      </c>
      <c r="N147" s="1">
        <v>26.7</v>
      </c>
      <c r="O147" s="1">
        <v>1.3</v>
      </c>
    </row>
    <row r="148" spans="1:15">
      <c r="A148" s="2" t="s">
        <v>24</v>
      </c>
      <c r="B148" s="1" t="s">
        <v>36</v>
      </c>
      <c r="C148" s="1">
        <v>20</v>
      </c>
      <c r="D148" s="1">
        <v>2.2400000000000002</v>
      </c>
      <c r="E148" s="1">
        <v>0.44</v>
      </c>
      <c r="F148" s="1">
        <v>19.760000000000002</v>
      </c>
      <c r="G148" s="1">
        <v>45.98</v>
      </c>
      <c r="H148" s="1">
        <v>0.04</v>
      </c>
      <c r="I148" s="1">
        <v>0</v>
      </c>
      <c r="J148" s="1">
        <v>0</v>
      </c>
      <c r="K148" s="1">
        <v>0.36</v>
      </c>
      <c r="L148" s="1">
        <v>9.1999999999999993</v>
      </c>
      <c r="M148" s="1">
        <v>42.4</v>
      </c>
      <c r="N148" s="1">
        <v>10</v>
      </c>
      <c r="O148" s="1">
        <v>1.24</v>
      </c>
    </row>
    <row r="149" spans="1:15">
      <c r="A149" s="2">
        <v>382</v>
      </c>
      <c r="B149" s="1" t="s">
        <v>3</v>
      </c>
      <c r="C149" s="1">
        <v>200</v>
      </c>
      <c r="D149" s="1">
        <v>3.5</v>
      </c>
      <c r="E149" s="1">
        <v>3.7</v>
      </c>
      <c r="F149" s="1">
        <v>27.5</v>
      </c>
      <c r="G149" s="1">
        <v>144</v>
      </c>
      <c r="H149" s="1">
        <v>0</v>
      </c>
      <c r="I149" s="1">
        <v>1</v>
      </c>
      <c r="J149" s="1">
        <v>0</v>
      </c>
      <c r="K149" s="1">
        <v>0</v>
      </c>
      <c r="L149" s="1">
        <v>119.2</v>
      </c>
      <c r="M149" s="1">
        <v>124.1</v>
      </c>
      <c r="N149" s="1">
        <v>14.7</v>
      </c>
      <c r="O149" s="1">
        <v>0.5</v>
      </c>
    </row>
    <row r="150" spans="1:15">
      <c r="A150" s="2" t="s">
        <v>24</v>
      </c>
      <c r="B150" s="1" t="s">
        <v>2</v>
      </c>
      <c r="C150" s="1">
        <v>10</v>
      </c>
      <c r="D150" s="1">
        <v>3.16</v>
      </c>
      <c r="E150" s="1">
        <v>0.4</v>
      </c>
      <c r="F150" s="1">
        <v>19.32</v>
      </c>
      <c r="G150" s="1">
        <v>34.869999999999997</v>
      </c>
      <c r="H150" s="1">
        <v>0.04</v>
      </c>
      <c r="I150" s="1">
        <v>0</v>
      </c>
      <c r="J150" s="1">
        <v>0</v>
      </c>
      <c r="K150" s="1">
        <v>0.52</v>
      </c>
      <c r="L150" s="1">
        <v>9.1999999999999993</v>
      </c>
      <c r="M150" s="1">
        <v>34.799999999999997</v>
      </c>
      <c r="N150" s="1">
        <v>13.2</v>
      </c>
      <c r="O150" s="1">
        <v>0.44</v>
      </c>
    </row>
    <row r="151" spans="1:15">
      <c r="A151" s="2">
        <v>338</v>
      </c>
      <c r="B151" s="1" t="s">
        <v>78</v>
      </c>
      <c r="C151" s="1">
        <v>100</v>
      </c>
      <c r="D151" s="1">
        <v>1.5</v>
      </c>
      <c r="E151" s="1">
        <v>0.5</v>
      </c>
      <c r="F151" s="1">
        <v>21</v>
      </c>
      <c r="G151" s="1">
        <v>96</v>
      </c>
      <c r="H151" s="1">
        <v>0</v>
      </c>
      <c r="I151" s="1">
        <v>10</v>
      </c>
      <c r="J151" s="1">
        <v>0</v>
      </c>
      <c r="K151" s="1">
        <v>0.9</v>
      </c>
      <c r="L151" s="1">
        <v>8</v>
      </c>
      <c r="M151" s="1">
        <v>28</v>
      </c>
      <c r="N151" s="1">
        <v>42</v>
      </c>
      <c r="O151" s="1">
        <v>0.6</v>
      </c>
    </row>
    <row r="152" spans="1:15" ht="3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>
      <c r="A153" s="60" t="s">
        <v>80</v>
      </c>
      <c r="B153" s="61"/>
      <c r="C153" s="62"/>
      <c r="D153" s="1">
        <f>SUM(D147+D148+D149+D150+D151+D152)</f>
        <v>16.48</v>
      </c>
      <c r="E153" s="1">
        <f>SUM(E147+E148+E149+E150+E151+E152)</f>
        <v>16.22</v>
      </c>
      <c r="F153" s="1">
        <f>SUM(F147+F148+F149+F150+F151+F152)</f>
        <v>94.37</v>
      </c>
      <c r="G153" s="1">
        <f>SUM(G147:G152)</f>
        <v>568.45000000000005</v>
      </c>
      <c r="H153" s="1">
        <f t="shared" ref="H153:O153" si="16">SUM(H147+H148+H149+H150+H151+H152)</f>
        <v>0.18000000000000002</v>
      </c>
      <c r="I153" s="1">
        <f t="shared" si="16"/>
        <v>12.9</v>
      </c>
      <c r="J153" s="1">
        <f t="shared" si="16"/>
        <v>71.599999999999994</v>
      </c>
      <c r="K153" s="1">
        <f t="shared" si="16"/>
        <v>2.1800000000000002</v>
      </c>
      <c r="L153" s="1">
        <f t="shared" si="16"/>
        <v>237.89999999999998</v>
      </c>
      <c r="M153" s="1">
        <f t="shared" si="16"/>
        <v>357.3</v>
      </c>
      <c r="N153" s="1">
        <f t="shared" si="16"/>
        <v>106.60000000000001</v>
      </c>
      <c r="O153" s="1">
        <f t="shared" si="16"/>
        <v>4.08</v>
      </c>
    </row>
    <row r="154" spans="1:15">
      <c r="A154" s="60" t="s">
        <v>88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/>
    </row>
    <row r="155" spans="1:15" ht="27.6">
      <c r="A155" s="2">
        <v>59</v>
      </c>
      <c r="B155" s="3" t="s">
        <v>59</v>
      </c>
      <c r="C155" s="3">
        <v>100</v>
      </c>
      <c r="D155" s="3">
        <v>0.86</v>
      </c>
      <c r="E155" s="3">
        <v>5.22</v>
      </c>
      <c r="F155" s="1">
        <v>7.87</v>
      </c>
      <c r="G155" s="1">
        <v>81.900000000000006</v>
      </c>
      <c r="H155" s="1">
        <v>0.05</v>
      </c>
      <c r="I155" s="1">
        <v>6.95</v>
      </c>
      <c r="J155" s="1">
        <v>0</v>
      </c>
      <c r="K155" s="1">
        <v>2.4900000000000002</v>
      </c>
      <c r="L155" s="1">
        <v>21.19</v>
      </c>
      <c r="M155" s="1">
        <v>33.979999999999997</v>
      </c>
      <c r="N155" s="1">
        <v>24</v>
      </c>
      <c r="O155" s="1">
        <v>1.32</v>
      </c>
    </row>
    <row r="156" spans="1:15">
      <c r="A156" s="2">
        <v>106</v>
      </c>
      <c r="B156" s="3" t="s">
        <v>132</v>
      </c>
      <c r="C156" s="3">
        <v>200</v>
      </c>
      <c r="D156" s="3">
        <v>4</v>
      </c>
      <c r="E156" s="3">
        <v>5</v>
      </c>
      <c r="F156" s="1">
        <v>16</v>
      </c>
      <c r="G156" s="1">
        <v>127</v>
      </c>
      <c r="H156" s="1">
        <v>0</v>
      </c>
      <c r="I156" s="1">
        <v>15</v>
      </c>
      <c r="J156" s="1">
        <v>107</v>
      </c>
      <c r="K156" s="1">
        <v>1</v>
      </c>
      <c r="L156" s="1">
        <v>26</v>
      </c>
      <c r="M156" s="1">
        <v>84</v>
      </c>
      <c r="N156" s="1">
        <v>27</v>
      </c>
      <c r="O156" s="1">
        <v>1</v>
      </c>
    </row>
    <row r="157" spans="1:15">
      <c r="A157" s="2">
        <v>268</v>
      </c>
      <c r="B157" s="33" t="s">
        <v>164</v>
      </c>
      <c r="C157" s="3">
        <v>90</v>
      </c>
      <c r="D157" s="3">
        <v>6.8</v>
      </c>
      <c r="E157" s="1">
        <v>15.46</v>
      </c>
      <c r="F157" s="1">
        <v>8.7899999999999991</v>
      </c>
      <c r="G157" s="1">
        <v>203</v>
      </c>
      <c r="H157" s="1">
        <v>0.19</v>
      </c>
      <c r="I157" s="1">
        <v>2.3199999999999998</v>
      </c>
      <c r="J157" s="1">
        <v>12.5</v>
      </c>
      <c r="K157" s="1">
        <v>0.3</v>
      </c>
      <c r="L157" s="1">
        <v>27.9</v>
      </c>
      <c r="M157" s="1">
        <v>91.9</v>
      </c>
      <c r="N157" s="1">
        <v>30.12</v>
      </c>
      <c r="O157" s="1">
        <v>1.1100000000000001</v>
      </c>
    </row>
    <row r="158" spans="1:15">
      <c r="A158" s="2">
        <v>309</v>
      </c>
      <c r="B158" s="1" t="s">
        <v>140</v>
      </c>
      <c r="C158" s="1">
        <v>150</v>
      </c>
      <c r="D158" s="1">
        <v>5.0999999999999996</v>
      </c>
      <c r="E158" s="1">
        <v>7.5</v>
      </c>
      <c r="F158" s="1">
        <v>28.5</v>
      </c>
      <c r="G158" s="1">
        <v>201.9</v>
      </c>
      <c r="H158" s="1">
        <v>0.06</v>
      </c>
      <c r="I158" s="1">
        <v>0</v>
      </c>
      <c r="J158" s="1">
        <v>0</v>
      </c>
      <c r="K158" s="1">
        <v>1.95</v>
      </c>
      <c r="L158" s="1">
        <v>12</v>
      </c>
      <c r="M158" s="1">
        <v>34.5</v>
      </c>
      <c r="N158" s="1">
        <v>7.5</v>
      </c>
      <c r="O158" s="1">
        <v>0.75</v>
      </c>
    </row>
    <row r="159" spans="1:15">
      <c r="A159" s="2">
        <v>345</v>
      </c>
      <c r="B159" s="1" t="s">
        <v>129</v>
      </c>
      <c r="C159" s="1">
        <v>200</v>
      </c>
      <c r="D159" s="1">
        <v>0.52</v>
      </c>
      <c r="E159" s="1">
        <v>0.18</v>
      </c>
      <c r="F159" s="1">
        <v>24.84</v>
      </c>
      <c r="G159" s="1">
        <v>102.9</v>
      </c>
      <c r="H159" s="1">
        <v>0.02</v>
      </c>
      <c r="I159" s="1">
        <v>59.4</v>
      </c>
      <c r="J159" s="1">
        <v>0</v>
      </c>
      <c r="K159" s="1">
        <v>0.2</v>
      </c>
      <c r="L159" s="1">
        <v>23.4</v>
      </c>
      <c r="M159" s="1">
        <v>23.4</v>
      </c>
      <c r="N159" s="1">
        <v>17</v>
      </c>
      <c r="O159" s="1">
        <v>60.3</v>
      </c>
    </row>
    <row r="160" spans="1:15">
      <c r="A160" s="2" t="s">
        <v>24</v>
      </c>
      <c r="B160" s="1" t="s">
        <v>2</v>
      </c>
      <c r="C160" s="1">
        <v>20</v>
      </c>
      <c r="D160" s="1">
        <v>1.58</v>
      </c>
      <c r="E160" s="1">
        <v>0.2</v>
      </c>
      <c r="F160" s="1">
        <v>9.66</v>
      </c>
      <c r="G160" s="1">
        <v>46.76</v>
      </c>
      <c r="H160" s="1">
        <v>0.02</v>
      </c>
      <c r="I160" s="1">
        <v>0</v>
      </c>
      <c r="J160" s="1">
        <v>0</v>
      </c>
      <c r="K160" s="1">
        <v>0.26</v>
      </c>
      <c r="L160" s="1">
        <v>4.5999999999999996</v>
      </c>
      <c r="M160" s="1">
        <v>17.399999999999999</v>
      </c>
      <c r="N160" s="1">
        <v>6.6</v>
      </c>
      <c r="O160" s="1">
        <v>0.22</v>
      </c>
    </row>
    <row r="161" spans="1:18">
      <c r="A161" s="2" t="s">
        <v>24</v>
      </c>
      <c r="B161" s="1" t="s">
        <v>36</v>
      </c>
      <c r="C161" s="1">
        <v>40</v>
      </c>
      <c r="D161" s="1">
        <v>2.2400000000000002</v>
      </c>
      <c r="E161" s="1">
        <v>0.44</v>
      </c>
      <c r="F161" s="1">
        <v>19.760000000000002</v>
      </c>
      <c r="G161" s="1">
        <v>68.97</v>
      </c>
      <c r="H161" s="1">
        <v>0.04</v>
      </c>
      <c r="I161" s="1">
        <v>0</v>
      </c>
      <c r="J161" s="1">
        <v>0</v>
      </c>
      <c r="K161" s="1">
        <v>0.36</v>
      </c>
      <c r="L161" s="1">
        <v>9.1999999999999993</v>
      </c>
      <c r="M161" s="1">
        <v>42.4</v>
      </c>
      <c r="N161" s="1">
        <v>10</v>
      </c>
      <c r="O161" s="1">
        <v>1.24</v>
      </c>
    </row>
    <row r="162" spans="1:18" ht="1.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8">
      <c r="A163" s="60" t="s">
        <v>11</v>
      </c>
      <c r="B163" s="61"/>
      <c r="C163" s="62"/>
      <c r="D163" s="1">
        <f>SUM(D155+D156+D157+D158+D159+D160+D161+D162)</f>
        <v>21.1</v>
      </c>
      <c r="E163" s="1">
        <f t="shared" ref="E163:O163" si="17">SUM(E155+E156+E157+E158+E159+E160+E161+E162)</f>
        <v>34</v>
      </c>
      <c r="F163" s="1">
        <f t="shared" si="17"/>
        <v>115.42</v>
      </c>
      <c r="G163" s="1">
        <f>SUM(G155:G162)</f>
        <v>832.43</v>
      </c>
      <c r="H163" s="1">
        <f t="shared" si="17"/>
        <v>0.38</v>
      </c>
      <c r="I163" s="1">
        <f t="shared" si="17"/>
        <v>83.67</v>
      </c>
      <c r="J163" s="1">
        <f t="shared" si="17"/>
        <v>119.5</v>
      </c>
      <c r="K163" s="1">
        <f t="shared" si="17"/>
        <v>6.5600000000000005</v>
      </c>
      <c r="L163" s="1">
        <f t="shared" si="17"/>
        <v>124.29</v>
      </c>
      <c r="M163" s="1">
        <f t="shared" si="17"/>
        <v>327.57999999999993</v>
      </c>
      <c r="N163" s="1">
        <f t="shared" si="17"/>
        <v>122.22</v>
      </c>
      <c r="O163" s="1">
        <f t="shared" si="17"/>
        <v>65.94</v>
      </c>
    </row>
    <row r="164" spans="1:18">
      <c r="A164" s="60" t="s">
        <v>93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/>
    </row>
    <row r="165" spans="1:18">
      <c r="A165" s="6">
        <v>420</v>
      </c>
      <c r="B165" s="43" t="s">
        <v>197</v>
      </c>
      <c r="C165" s="8">
        <v>100</v>
      </c>
      <c r="D165" s="1">
        <v>9.6</v>
      </c>
      <c r="E165" s="1">
        <v>13.84</v>
      </c>
      <c r="F165" s="1">
        <v>3.75</v>
      </c>
      <c r="G165" s="1">
        <v>270.94</v>
      </c>
      <c r="H165" s="1">
        <v>0.14000000000000001</v>
      </c>
      <c r="I165" s="1">
        <v>0</v>
      </c>
      <c r="J165" s="1">
        <v>7.5</v>
      </c>
      <c r="K165" s="1">
        <v>0</v>
      </c>
      <c r="L165" s="1">
        <v>269.36</v>
      </c>
      <c r="M165" s="1">
        <v>24.19</v>
      </c>
      <c r="N165" s="1">
        <v>104.46</v>
      </c>
      <c r="O165" s="1">
        <v>1.5</v>
      </c>
    </row>
    <row r="166" spans="1:18">
      <c r="A166" s="41">
        <v>389</v>
      </c>
      <c r="B166" s="43" t="s">
        <v>170</v>
      </c>
      <c r="C166" s="42">
        <v>200</v>
      </c>
      <c r="D166" s="1">
        <v>0.2</v>
      </c>
      <c r="E166" s="1">
        <v>0.1</v>
      </c>
      <c r="F166" s="1">
        <v>14.3</v>
      </c>
      <c r="G166" s="1">
        <v>65</v>
      </c>
      <c r="H166" s="1">
        <v>0</v>
      </c>
      <c r="I166" s="1">
        <v>0</v>
      </c>
      <c r="J166" s="1">
        <v>0</v>
      </c>
      <c r="K166" s="1">
        <v>0</v>
      </c>
      <c r="L166" s="1">
        <v>2</v>
      </c>
      <c r="M166" s="1">
        <v>2</v>
      </c>
      <c r="N166" s="1">
        <v>1</v>
      </c>
      <c r="O166" s="1">
        <v>0</v>
      </c>
    </row>
    <row r="167" spans="1:18" ht="0.75" customHeight="1">
      <c r="A167" s="6"/>
      <c r="B167" s="7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8">
      <c r="A168" s="60" t="s">
        <v>76</v>
      </c>
      <c r="B168" s="61"/>
      <c r="C168" s="8"/>
      <c r="D168" s="1">
        <f>SUM(D165+D166+D167)</f>
        <v>9.7999999999999989</v>
      </c>
      <c r="E168" s="1">
        <f t="shared" ref="E168:O168" si="18">SUM(E165+E166+E167)</f>
        <v>13.94</v>
      </c>
      <c r="F168" s="1">
        <f t="shared" si="18"/>
        <v>18.05</v>
      </c>
      <c r="G168" s="1">
        <f>SUM(G165+G166)</f>
        <v>335.94</v>
      </c>
      <c r="H168" s="1">
        <f t="shared" si="18"/>
        <v>0.14000000000000001</v>
      </c>
      <c r="I168" s="1">
        <f t="shared" si="18"/>
        <v>0</v>
      </c>
      <c r="J168" s="1">
        <f t="shared" si="18"/>
        <v>7.5</v>
      </c>
      <c r="K168" s="1">
        <f t="shared" si="18"/>
        <v>0</v>
      </c>
      <c r="L168" s="1">
        <f t="shared" si="18"/>
        <v>271.36</v>
      </c>
      <c r="M168" s="1">
        <f t="shared" si="18"/>
        <v>26.19</v>
      </c>
      <c r="N168" s="1">
        <f t="shared" si="18"/>
        <v>105.46</v>
      </c>
      <c r="O168" s="1">
        <f t="shared" si="18"/>
        <v>1.5</v>
      </c>
    </row>
    <row r="169" spans="1:18">
      <c r="A169" s="60" t="s">
        <v>14</v>
      </c>
      <c r="B169" s="61"/>
      <c r="C169" s="62"/>
      <c r="D169" s="1">
        <f>SUM(D153+D163+D168)</f>
        <v>47.379999999999995</v>
      </c>
      <c r="E169" s="1">
        <f>SUM(E153+D163+D168)</f>
        <v>47.12</v>
      </c>
      <c r="F169" s="1">
        <f t="shared" ref="F169:O169" si="19">SUM(F153+F163+F168)</f>
        <v>227.84000000000003</v>
      </c>
      <c r="G169" s="1">
        <f>SUM(G153+G163+G168)</f>
        <v>1736.8200000000002</v>
      </c>
      <c r="H169" s="1">
        <f t="shared" si="19"/>
        <v>0.70000000000000007</v>
      </c>
      <c r="I169" s="1">
        <f t="shared" si="19"/>
        <v>96.570000000000007</v>
      </c>
      <c r="J169" s="1">
        <f t="shared" si="19"/>
        <v>198.6</v>
      </c>
      <c r="K169" s="1">
        <f t="shared" si="19"/>
        <v>8.74</v>
      </c>
      <c r="L169" s="1">
        <f t="shared" si="19"/>
        <v>633.54999999999995</v>
      </c>
      <c r="M169" s="1">
        <f t="shared" si="19"/>
        <v>711.06999999999994</v>
      </c>
      <c r="N169" s="1">
        <f t="shared" si="19"/>
        <v>334.28</v>
      </c>
      <c r="O169" s="1">
        <f t="shared" si="19"/>
        <v>71.52</v>
      </c>
    </row>
    <row r="170" spans="1:18">
      <c r="A170" s="19"/>
      <c r="B170" s="19"/>
      <c r="C170" s="19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3" spans="1:18" ht="12.75" customHeight="1">
      <c r="A173" s="78" t="s">
        <v>207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</row>
    <row r="174" spans="1:18">
      <c r="A174" s="73" t="s">
        <v>50</v>
      </c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</row>
    <row r="175" spans="1:18">
      <c r="A175" s="74" t="s">
        <v>113</v>
      </c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</row>
    <row r="176" spans="1:18">
      <c r="A176" s="76" t="s">
        <v>156</v>
      </c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</row>
    <row r="177" spans="1:15">
      <c r="A177" s="71" t="s">
        <v>65</v>
      </c>
      <c r="B177" s="71" t="s">
        <v>119</v>
      </c>
      <c r="C177" s="71" t="s">
        <v>18</v>
      </c>
      <c r="D177" s="68" t="s">
        <v>137</v>
      </c>
      <c r="E177" s="61"/>
      <c r="F177" s="62"/>
      <c r="G177" s="66" t="s">
        <v>120</v>
      </c>
      <c r="H177" s="63" t="s">
        <v>15</v>
      </c>
      <c r="I177" s="61"/>
      <c r="J177" s="61"/>
      <c r="K177" s="62"/>
      <c r="L177" s="60" t="s">
        <v>151</v>
      </c>
      <c r="M177" s="61"/>
      <c r="N177" s="61"/>
      <c r="O177" s="62"/>
    </row>
    <row r="178" spans="1:15">
      <c r="A178" s="75"/>
      <c r="B178" s="75"/>
      <c r="C178" s="72"/>
      <c r="D178" s="1" t="s">
        <v>33</v>
      </c>
      <c r="E178" s="1" t="s">
        <v>29</v>
      </c>
      <c r="F178" s="1" t="s">
        <v>28</v>
      </c>
      <c r="G178" s="67"/>
      <c r="H178" s="1" t="s">
        <v>26</v>
      </c>
      <c r="I178" s="1" t="s">
        <v>30</v>
      </c>
      <c r="J178" s="1" t="s">
        <v>32</v>
      </c>
      <c r="K178" s="1" t="s">
        <v>25</v>
      </c>
      <c r="L178" s="1" t="s">
        <v>27</v>
      </c>
      <c r="M178" s="1" t="s">
        <v>35</v>
      </c>
      <c r="N178" s="1" t="s">
        <v>23</v>
      </c>
      <c r="O178" s="1" t="s">
        <v>31</v>
      </c>
    </row>
    <row r="179" spans="1:15">
      <c r="A179" s="2">
        <v>1</v>
      </c>
      <c r="B179" s="2">
        <v>2</v>
      </c>
      <c r="C179" s="2">
        <v>3</v>
      </c>
      <c r="D179" s="2">
        <v>4</v>
      </c>
      <c r="E179" s="2">
        <v>5</v>
      </c>
      <c r="F179" s="2">
        <v>6</v>
      </c>
      <c r="G179" s="2">
        <v>7</v>
      </c>
      <c r="H179" s="2">
        <v>8</v>
      </c>
      <c r="I179" s="2">
        <v>9</v>
      </c>
      <c r="J179" s="2">
        <v>10</v>
      </c>
      <c r="K179" s="2">
        <v>11</v>
      </c>
      <c r="L179" s="2">
        <v>12</v>
      </c>
      <c r="M179" s="2">
        <v>13</v>
      </c>
      <c r="N179" s="2">
        <v>14</v>
      </c>
      <c r="O179" s="2">
        <v>15</v>
      </c>
    </row>
    <row r="180" spans="1:15">
      <c r="A180" s="60" t="s">
        <v>92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/>
    </row>
    <row r="181" spans="1:15">
      <c r="A181" s="2">
        <v>212</v>
      </c>
      <c r="B181" s="1" t="s">
        <v>187</v>
      </c>
      <c r="C181" s="1">
        <v>150</v>
      </c>
      <c r="D181" s="1">
        <v>11.7</v>
      </c>
      <c r="E181" s="1">
        <v>15.8</v>
      </c>
      <c r="F181" s="1">
        <v>7.5</v>
      </c>
      <c r="G181" s="1">
        <v>238.6</v>
      </c>
      <c r="H181" s="1">
        <v>0</v>
      </c>
      <c r="I181" s="1">
        <v>0</v>
      </c>
      <c r="J181" s="1">
        <v>0.2</v>
      </c>
      <c r="K181" s="1">
        <v>0.5</v>
      </c>
      <c r="L181" s="1">
        <v>254.5</v>
      </c>
      <c r="M181" s="1">
        <v>166.3</v>
      </c>
      <c r="N181" s="1">
        <v>34.799999999999997</v>
      </c>
      <c r="O181" s="1">
        <v>1.1000000000000001</v>
      </c>
    </row>
    <row r="182" spans="1:15">
      <c r="A182" s="2" t="s">
        <v>24</v>
      </c>
      <c r="B182" s="1" t="s">
        <v>2</v>
      </c>
      <c r="C182" s="1">
        <v>40</v>
      </c>
      <c r="D182" s="1">
        <v>2.7</v>
      </c>
      <c r="E182" s="1">
        <v>0.3</v>
      </c>
      <c r="F182" s="1">
        <v>17.399999999999999</v>
      </c>
      <c r="G182" s="1">
        <v>105.3</v>
      </c>
      <c r="H182" s="1">
        <v>0.1</v>
      </c>
      <c r="I182" s="1">
        <v>0</v>
      </c>
      <c r="J182" s="1">
        <v>0</v>
      </c>
      <c r="K182" s="1">
        <v>0</v>
      </c>
      <c r="L182" s="1">
        <v>11.5</v>
      </c>
      <c r="M182" s="1">
        <v>42</v>
      </c>
      <c r="N182" s="1">
        <v>16</v>
      </c>
      <c r="O182" s="1">
        <v>0.7</v>
      </c>
    </row>
    <row r="183" spans="1:15">
      <c r="A183" s="2" t="s">
        <v>24</v>
      </c>
      <c r="B183" s="1" t="s">
        <v>36</v>
      </c>
      <c r="C183" s="1">
        <v>20</v>
      </c>
      <c r="D183" s="1">
        <v>1</v>
      </c>
      <c r="E183" s="1">
        <v>0.1</v>
      </c>
      <c r="F183" s="1">
        <v>7.6</v>
      </c>
      <c r="G183" s="1">
        <v>69</v>
      </c>
      <c r="H183" s="1">
        <v>0</v>
      </c>
      <c r="I183" s="1">
        <v>0</v>
      </c>
      <c r="J183" s="1">
        <v>0</v>
      </c>
      <c r="K183" s="1">
        <v>0</v>
      </c>
      <c r="L183" s="1">
        <v>5.8</v>
      </c>
      <c r="M183" s="1">
        <v>21</v>
      </c>
      <c r="N183" s="1">
        <v>7.3</v>
      </c>
      <c r="O183" s="1">
        <v>0.4</v>
      </c>
    </row>
    <row r="184" spans="1:15" ht="12.75" customHeight="1">
      <c r="A184" s="36" t="s">
        <v>24</v>
      </c>
      <c r="B184" s="36" t="s">
        <v>186</v>
      </c>
      <c r="C184" s="35">
        <v>125</v>
      </c>
      <c r="D184" s="1">
        <v>5.13</v>
      </c>
      <c r="E184" s="1">
        <v>1.88</v>
      </c>
      <c r="F184" s="1">
        <v>7.38</v>
      </c>
      <c r="G184" s="1">
        <v>66.88</v>
      </c>
      <c r="H184" s="1">
        <v>0.04</v>
      </c>
      <c r="I184" s="1">
        <v>0.75</v>
      </c>
      <c r="J184" s="1">
        <v>12.5</v>
      </c>
      <c r="K184" s="1">
        <v>0</v>
      </c>
      <c r="L184" s="1">
        <v>155</v>
      </c>
      <c r="M184" s="1">
        <v>118.75</v>
      </c>
      <c r="N184" s="1">
        <v>18.75</v>
      </c>
      <c r="O184" s="1">
        <v>0.13</v>
      </c>
    </row>
    <row r="185" spans="1:15">
      <c r="A185" s="2">
        <v>377</v>
      </c>
      <c r="B185" s="1" t="s">
        <v>17</v>
      </c>
      <c r="C185" s="1">
        <v>200</v>
      </c>
      <c r="D185" s="1">
        <v>0.3</v>
      </c>
      <c r="E185" s="1">
        <v>0.1</v>
      </c>
      <c r="F185" s="1">
        <v>15.2</v>
      </c>
      <c r="G185" s="1">
        <v>62</v>
      </c>
      <c r="H185" s="1">
        <v>0</v>
      </c>
      <c r="I185" s="1">
        <v>3</v>
      </c>
      <c r="J185" s="1">
        <v>0</v>
      </c>
      <c r="K185" s="1">
        <v>0</v>
      </c>
      <c r="L185" s="1">
        <v>8</v>
      </c>
      <c r="M185" s="1">
        <v>10</v>
      </c>
      <c r="N185" s="1">
        <v>5</v>
      </c>
      <c r="O185" s="1">
        <v>1</v>
      </c>
    </row>
    <row r="186" spans="1:15">
      <c r="A186" s="2">
        <v>338</v>
      </c>
      <c r="B186" s="1" t="s">
        <v>94</v>
      </c>
      <c r="C186" s="1">
        <v>100</v>
      </c>
      <c r="D186" s="1">
        <v>0.4</v>
      </c>
      <c r="E186" s="1">
        <v>0.3</v>
      </c>
      <c r="F186" s="1">
        <v>10.3</v>
      </c>
      <c r="G186" s="1">
        <v>47</v>
      </c>
      <c r="H186" s="1">
        <v>0</v>
      </c>
      <c r="I186" s="1">
        <v>5</v>
      </c>
      <c r="J186" s="1">
        <v>1</v>
      </c>
      <c r="K186" s="1">
        <v>0.4</v>
      </c>
      <c r="L186" s="1">
        <v>19</v>
      </c>
      <c r="M186" s="1">
        <v>16</v>
      </c>
      <c r="N186" s="1">
        <v>12</v>
      </c>
      <c r="O186" s="1">
        <v>2.2999999999999998</v>
      </c>
    </row>
    <row r="187" spans="1:15" ht="3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>
      <c r="A188" s="60" t="s">
        <v>80</v>
      </c>
      <c r="B188" s="61"/>
      <c r="C188" s="62"/>
      <c r="D188" s="1">
        <f>SUM(D181+D182+D183+D184+D185+D186+D187)</f>
        <v>21.229999999999997</v>
      </c>
      <c r="E188" s="1">
        <f t="shared" ref="E188:O188" si="20">SUM(E181+E182+E183+E184+E185+E186+E187)</f>
        <v>18.480000000000004</v>
      </c>
      <c r="F188" s="1">
        <f t="shared" si="20"/>
        <v>65.38</v>
      </c>
      <c r="G188" s="1">
        <f>SUM(G181:G187)</f>
        <v>588.78</v>
      </c>
      <c r="H188" s="1">
        <f t="shared" si="20"/>
        <v>0.14000000000000001</v>
      </c>
      <c r="I188" s="1">
        <f t="shared" si="20"/>
        <v>8.75</v>
      </c>
      <c r="J188" s="1">
        <f t="shared" si="20"/>
        <v>13.7</v>
      </c>
      <c r="K188" s="1">
        <f t="shared" si="20"/>
        <v>0.9</v>
      </c>
      <c r="L188" s="1">
        <f t="shared" si="20"/>
        <v>453.8</v>
      </c>
      <c r="M188" s="1">
        <f t="shared" si="20"/>
        <v>374.05</v>
      </c>
      <c r="N188" s="1">
        <f t="shared" si="20"/>
        <v>93.85</v>
      </c>
      <c r="O188" s="1">
        <f t="shared" si="20"/>
        <v>5.63</v>
      </c>
    </row>
    <row r="189" spans="1:15">
      <c r="A189" s="60" t="s">
        <v>88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2"/>
    </row>
    <row r="190" spans="1:15">
      <c r="A190" s="2">
        <v>71</v>
      </c>
      <c r="B190" s="3" t="s">
        <v>12</v>
      </c>
      <c r="C190" s="3">
        <v>100</v>
      </c>
      <c r="D190" s="3">
        <v>0.8</v>
      </c>
      <c r="E190" s="3">
        <v>0.1</v>
      </c>
      <c r="F190" s="1">
        <v>2.5</v>
      </c>
      <c r="G190" s="1">
        <v>14.1</v>
      </c>
      <c r="H190" s="1">
        <v>0.04</v>
      </c>
      <c r="I190" s="1">
        <v>10</v>
      </c>
      <c r="J190" s="1">
        <v>88.4</v>
      </c>
      <c r="K190" s="1">
        <v>0.4</v>
      </c>
      <c r="L190" s="1">
        <v>23</v>
      </c>
      <c r="M190" s="1">
        <v>42</v>
      </c>
      <c r="N190" s="1">
        <v>14</v>
      </c>
      <c r="O190" s="1">
        <v>14.1</v>
      </c>
    </row>
    <row r="191" spans="1:15" ht="27.6">
      <c r="A191" s="2">
        <v>96</v>
      </c>
      <c r="B191" s="3" t="s">
        <v>110</v>
      </c>
      <c r="C191" s="3">
        <v>250</v>
      </c>
      <c r="D191" s="3">
        <v>2.9</v>
      </c>
      <c r="E191" s="3">
        <v>5.8</v>
      </c>
      <c r="F191" s="1">
        <v>22.2</v>
      </c>
      <c r="G191" s="1">
        <v>185</v>
      </c>
      <c r="H191" s="1">
        <v>0.1</v>
      </c>
      <c r="I191" s="1">
        <v>11.3</v>
      </c>
      <c r="J191" s="1">
        <v>0</v>
      </c>
      <c r="K191" s="1">
        <v>2.1</v>
      </c>
      <c r="L191" s="1">
        <v>25.7</v>
      </c>
      <c r="M191" s="1">
        <v>104.3</v>
      </c>
      <c r="N191" s="1">
        <v>31.2</v>
      </c>
      <c r="O191" s="1">
        <v>1.4</v>
      </c>
    </row>
    <row r="192" spans="1:15">
      <c r="A192" s="2">
        <v>255</v>
      </c>
      <c r="B192" s="3" t="s">
        <v>148</v>
      </c>
      <c r="C192" s="3">
        <v>90</v>
      </c>
      <c r="D192" s="3">
        <v>14.4</v>
      </c>
      <c r="E192" s="1">
        <v>9.9</v>
      </c>
      <c r="F192" s="1">
        <v>6.1</v>
      </c>
      <c r="G192" s="1">
        <v>175.2</v>
      </c>
      <c r="H192" s="1">
        <v>0.2</v>
      </c>
      <c r="I192" s="1">
        <v>13.4</v>
      </c>
      <c r="J192" s="1">
        <v>5.8</v>
      </c>
      <c r="K192" s="1">
        <v>3.3</v>
      </c>
      <c r="L192" s="1">
        <v>14.4</v>
      </c>
      <c r="M192" s="1">
        <v>248.3</v>
      </c>
      <c r="N192" s="1">
        <v>16.100000000000001</v>
      </c>
      <c r="O192" s="1">
        <v>5.4</v>
      </c>
    </row>
    <row r="193" spans="1:18">
      <c r="A193" s="2">
        <v>302</v>
      </c>
      <c r="B193" s="1" t="s">
        <v>82</v>
      </c>
      <c r="C193" s="1">
        <v>150</v>
      </c>
      <c r="D193" s="1">
        <v>4.5</v>
      </c>
      <c r="E193" s="1">
        <v>5.0999999999999996</v>
      </c>
      <c r="F193" s="1">
        <v>21.9</v>
      </c>
      <c r="G193" s="1">
        <v>151.5</v>
      </c>
      <c r="H193" s="1">
        <v>0.1</v>
      </c>
      <c r="I193" s="1">
        <v>0</v>
      </c>
      <c r="J193" s="1">
        <v>0</v>
      </c>
      <c r="K193" s="1">
        <v>1.4</v>
      </c>
      <c r="L193" s="1">
        <v>18</v>
      </c>
      <c r="M193" s="1">
        <v>108</v>
      </c>
      <c r="N193" s="1">
        <v>73.5</v>
      </c>
      <c r="O193" s="1">
        <v>2.4</v>
      </c>
    </row>
    <row r="194" spans="1:18">
      <c r="A194" s="2">
        <v>348</v>
      </c>
      <c r="B194" s="1" t="s">
        <v>73</v>
      </c>
      <c r="C194" s="1">
        <v>200</v>
      </c>
      <c r="D194" s="1">
        <v>0.2</v>
      </c>
      <c r="E194" s="1">
        <v>0.1</v>
      </c>
      <c r="F194" s="1">
        <v>29.6</v>
      </c>
      <c r="G194" s="1">
        <v>115.8</v>
      </c>
      <c r="H194" s="1">
        <v>0</v>
      </c>
      <c r="I194" s="1">
        <v>0</v>
      </c>
      <c r="J194" s="1">
        <v>0</v>
      </c>
      <c r="K194" s="1">
        <v>1.1000000000000001</v>
      </c>
      <c r="L194" s="1">
        <v>33</v>
      </c>
      <c r="M194" s="1">
        <v>29</v>
      </c>
      <c r="N194" s="1">
        <v>21</v>
      </c>
      <c r="O194" s="1">
        <v>0.1</v>
      </c>
    </row>
    <row r="195" spans="1:18">
      <c r="A195" s="2" t="s">
        <v>22</v>
      </c>
      <c r="B195" s="1" t="s">
        <v>4</v>
      </c>
      <c r="C195" s="1">
        <v>20</v>
      </c>
      <c r="D195" s="1">
        <v>1.8</v>
      </c>
      <c r="E195" s="1">
        <v>0.2</v>
      </c>
      <c r="F195" s="1">
        <v>11.6</v>
      </c>
      <c r="G195" s="1">
        <v>52.7</v>
      </c>
      <c r="H195" s="1">
        <v>0</v>
      </c>
      <c r="I195" s="1">
        <v>0</v>
      </c>
      <c r="J195" s="1">
        <v>0</v>
      </c>
      <c r="K195" s="1">
        <v>0</v>
      </c>
      <c r="L195" s="1">
        <v>7.7</v>
      </c>
      <c r="M195" s="1">
        <v>28</v>
      </c>
      <c r="N195" s="1">
        <v>10.7</v>
      </c>
      <c r="O195" s="1">
        <v>0.4</v>
      </c>
    </row>
    <row r="196" spans="1:18">
      <c r="A196" s="2" t="s">
        <v>22</v>
      </c>
      <c r="B196" s="1" t="s">
        <v>8</v>
      </c>
      <c r="C196" s="1">
        <v>40</v>
      </c>
      <c r="D196" s="1">
        <v>2</v>
      </c>
      <c r="E196" s="1">
        <v>0.3</v>
      </c>
      <c r="F196" s="1">
        <v>15.2</v>
      </c>
      <c r="G196" s="1">
        <v>138</v>
      </c>
      <c r="H196" s="1">
        <v>0.1</v>
      </c>
      <c r="I196" s="1">
        <v>0</v>
      </c>
      <c r="J196" s="1">
        <v>0</v>
      </c>
      <c r="K196" s="1">
        <v>0</v>
      </c>
      <c r="L196" s="1">
        <v>11.5</v>
      </c>
      <c r="M196" s="1">
        <v>42</v>
      </c>
      <c r="N196" s="1">
        <v>14.5</v>
      </c>
      <c r="O196" s="1">
        <v>0.8</v>
      </c>
    </row>
    <row r="197" spans="1:18" ht="3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8">
      <c r="A198" s="60" t="s">
        <v>11</v>
      </c>
      <c r="B198" s="61"/>
      <c r="C198" s="62"/>
      <c r="D198" s="1">
        <f>SUM(D190+D191+D192+D193+D194+D195+D196+D197)</f>
        <v>26.6</v>
      </c>
      <c r="E198" s="1">
        <f t="shared" ref="E198:O198" si="21">SUM(E190+E191+E192+E193+E194+E195+E196+E197)</f>
        <v>21.5</v>
      </c>
      <c r="F198" s="1">
        <f t="shared" si="21"/>
        <v>109.1</v>
      </c>
      <c r="G198" s="1">
        <f>SUM(G190+G191+G192+G193+G194+G195+G196)</f>
        <v>832.3</v>
      </c>
      <c r="H198" s="1">
        <f t="shared" si="21"/>
        <v>0.54</v>
      </c>
      <c r="I198" s="1">
        <f t="shared" si="21"/>
        <v>34.700000000000003</v>
      </c>
      <c r="J198" s="1">
        <f t="shared" si="21"/>
        <v>94.2</v>
      </c>
      <c r="K198" s="1">
        <f t="shared" si="21"/>
        <v>8.2999999999999989</v>
      </c>
      <c r="L198" s="1">
        <f t="shared" si="21"/>
        <v>133.30000000000001</v>
      </c>
      <c r="M198" s="1">
        <f t="shared" si="21"/>
        <v>601.6</v>
      </c>
      <c r="N198" s="1">
        <f t="shared" si="21"/>
        <v>181</v>
      </c>
      <c r="O198" s="1">
        <f t="shared" si="21"/>
        <v>24.599999999999998</v>
      </c>
    </row>
    <row r="199" spans="1:18">
      <c r="A199" s="60" t="s">
        <v>93</v>
      </c>
      <c r="B199" s="61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2"/>
    </row>
    <row r="200" spans="1:18">
      <c r="A200" s="6">
        <v>406</v>
      </c>
      <c r="B200" s="10" t="s">
        <v>112</v>
      </c>
      <c r="C200" s="11">
        <v>100</v>
      </c>
      <c r="D200" s="1">
        <v>11</v>
      </c>
      <c r="E200" s="1">
        <v>7</v>
      </c>
      <c r="F200" s="1">
        <v>40.299999999999997</v>
      </c>
      <c r="G200" s="1">
        <v>240.8</v>
      </c>
      <c r="H200" s="1">
        <v>0.1</v>
      </c>
      <c r="I200" s="1">
        <v>0</v>
      </c>
      <c r="J200" s="1">
        <v>0</v>
      </c>
      <c r="K200" s="1">
        <v>0</v>
      </c>
      <c r="L200" s="1">
        <v>28</v>
      </c>
      <c r="M200" s="1">
        <v>86.5</v>
      </c>
      <c r="N200" s="1">
        <v>22.3</v>
      </c>
      <c r="O200" s="1">
        <v>1.6</v>
      </c>
    </row>
    <row r="201" spans="1:18">
      <c r="A201" s="6">
        <v>389</v>
      </c>
      <c r="B201" s="7" t="s">
        <v>7</v>
      </c>
      <c r="C201" s="8">
        <v>200</v>
      </c>
      <c r="D201" s="1">
        <v>5.6</v>
      </c>
      <c r="E201" s="1">
        <v>7</v>
      </c>
      <c r="F201" s="1">
        <v>9.4</v>
      </c>
      <c r="G201" s="1">
        <v>102</v>
      </c>
      <c r="H201" s="1">
        <v>0.1</v>
      </c>
      <c r="I201" s="1">
        <v>2</v>
      </c>
      <c r="J201" s="1">
        <v>0.1</v>
      </c>
      <c r="K201" s="1">
        <v>0</v>
      </c>
      <c r="L201" s="1">
        <v>96.1</v>
      </c>
      <c r="M201" s="1">
        <v>182</v>
      </c>
      <c r="N201" s="1">
        <v>28</v>
      </c>
      <c r="O201" s="1">
        <v>0.2</v>
      </c>
    </row>
    <row r="202" spans="1:18" ht="3" customHeight="1">
      <c r="A202" s="6"/>
      <c r="B202" s="7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8">
      <c r="A203" s="60" t="s">
        <v>76</v>
      </c>
      <c r="B203" s="61"/>
      <c r="C203" s="8"/>
      <c r="D203" s="1">
        <f>SUM(D200+D201+D202)</f>
        <v>16.600000000000001</v>
      </c>
      <c r="E203" s="1">
        <f t="shared" ref="E203:O203" si="22">SUM(E200+E201+E202)</f>
        <v>14</v>
      </c>
      <c r="F203" s="1">
        <f t="shared" si="22"/>
        <v>49.699999999999996</v>
      </c>
      <c r="G203" s="1">
        <v>342.84</v>
      </c>
      <c r="H203" s="1">
        <f t="shared" si="22"/>
        <v>0.2</v>
      </c>
      <c r="I203" s="1">
        <f t="shared" si="22"/>
        <v>2</v>
      </c>
      <c r="J203" s="1">
        <f t="shared" si="22"/>
        <v>0.1</v>
      </c>
      <c r="K203" s="1">
        <f t="shared" si="22"/>
        <v>0</v>
      </c>
      <c r="L203" s="1">
        <f t="shared" si="22"/>
        <v>124.1</v>
      </c>
      <c r="M203" s="1">
        <f t="shared" si="22"/>
        <v>268.5</v>
      </c>
      <c r="N203" s="1">
        <f t="shared" si="22"/>
        <v>50.3</v>
      </c>
      <c r="O203" s="1">
        <f t="shared" si="22"/>
        <v>1.8</v>
      </c>
    </row>
    <row r="204" spans="1:18">
      <c r="A204" s="60" t="s">
        <v>14</v>
      </c>
      <c r="B204" s="61"/>
      <c r="C204" s="62"/>
      <c r="D204" s="1">
        <f>SUM(D188+D198+D203)</f>
        <v>64.430000000000007</v>
      </c>
      <c r="E204" s="1">
        <f t="shared" ref="E204:O204" si="23">SUM(E188+E198+E203)</f>
        <v>53.980000000000004</v>
      </c>
      <c r="F204" s="1">
        <f t="shared" si="23"/>
        <v>224.17999999999998</v>
      </c>
      <c r="G204" s="1">
        <f>SUM(G188+G198+G203)</f>
        <v>1763.9199999999998</v>
      </c>
      <c r="H204" s="1">
        <f t="shared" si="23"/>
        <v>0.88000000000000012</v>
      </c>
      <c r="I204" s="1">
        <f t="shared" si="23"/>
        <v>45.45</v>
      </c>
      <c r="J204" s="1">
        <f t="shared" si="23"/>
        <v>108</v>
      </c>
      <c r="K204" s="1">
        <f t="shared" si="23"/>
        <v>9.1999999999999993</v>
      </c>
      <c r="L204" s="1">
        <f t="shared" si="23"/>
        <v>711.2</v>
      </c>
      <c r="M204" s="1">
        <f t="shared" si="23"/>
        <v>1244.1500000000001</v>
      </c>
      <c r="N204" s="1">
        <f t="shared" si="23"/>
        <v>325.15000000000003</v>
      </c>
      <c r="O204" s="1">
        <f t="shared" si="23"/>
        <v>32.029999999999994</v>
      </c>
    </row>
    <row r="206" spans="1:18">
      <c r="G206" s="51"/>
    </row>
    <row r="208" spans="1:18" ht="12.75" customHeight="1">
      <c r="A208" s="78" t="s">
        <v>205</v>
      </c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</row>
    <row r="209" spans="1:15">
      <c r="A209" s="73" t="s">
        <v>53</v>
      </c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</row>
    <row r="210" spans="1:15">
      <c r="A210" s="74" t="s">
        <v>117</v>
      </c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</row>
    <row r="211" spans="1:15">
      <c r="A211" s="76" t="s">
        <v>153</v>
      </c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</row>
    <row r="212" spans="1:15" ht="14.25" customHeight="1">
      <c r="A212" s="71" t="s">
        <v>65</v>
      </c>
      <c r="B212" s="71" t="s">
        <v>119</v>
      </c>
      <c r="C212" s="71" t="s">
        <v>18</v>
      </c>
      <c r="D212" s="68" t="s">
        <v>137</v>
      </c>
      <c r="E212" s="69"/>
      <c r="F212" s="70"/>
      <c r="G212" s="66" t="s">
        <v>120</v>
      </c>
      <c r="H212" s="63" t="s">
        <v>15</v>
      </c>
      <c r="I212" s="64"/>
      <c r="J212" s="64"/>
      <c r="K212" s="65"/>
      <c r="L212" s="60" t="s">
        <v>151</v>
      </c>
      <c r="M212" s="61"/>
      <c r="N212" s="61"/>
      <c r="O212" s="62"/>
    </row>
    <row r="213" spans="1:15">
      <c r="A213" s="72"/>
      <c r="B213" s="72"/>
      <c r="C213" s="72"/>
      <c r="D213" s="1" t="s">
        <v>33</v>
      </c>
      <c r="E213" s="1" t="s">
        <v>29</v>
      </c>
      <c r="F213" s="1" t="s">
        <v>28</v>
      </c>
      <c r="G213" s="67"/>
      <c r="H213" s="1" t="s">
        <v>26</v>
      </c>
      <c r="I213" s="1" t="s">
        <v>30</v>
      </c>
      <c r="J213" s="1" t="s">
        <v>32</v>
      </c>
      <c r="K213" s="1" t="s">
        <v>25</v>
      </c>
      <c r="L213" s="1" t="s">
        <v>27</v>
      </c>
      <c r="M213" s="1" t="s">
        <v>35</v>
      </c>
      <c r="N213" s="1" t="s">
        <v>23</v>
      </c>
      <c r="O213" s="1" t="s">
        <v>31</v>
      </c>
    </row>
    <row r="214" spans="1:15">
      <c r="A214" s="2">
        <v>1</v>
      </c>
      <c r="B214" s="2">
        <v>2</v>
      </c>
      <c r="C214" s="2">
        <v>3</v>
      </c>
      <c r="D214" s="2">
        <v>4</v>
      </c>
      <c r="E214" s="2">
        <v>5</v>
      </c>
      <c r="F214" s="2">
        <v>6</v>
      </c>
      <c r="G214" s="2">
        <v>7</v>
      </c>
      <c r="H214" s="2">
        <v>8</v>
      </c>
      <c r="I214" s="2">
        <v>9</v>
      </c>
      <c r="J214" s="2">
        <v>10</v>
      </c>
      <c r="K214" s="2">
        <v>11</v>
      </c>
      <c r="L214" s="2">
        <v>12</v>
      </c>
      <c r="M214" s="2">
        <v>13</v>
      </c>
      <c r="N214" s="2">
        <v>14</v>
      </c>
      <c r="O214" s="2">
        <v>15</v>
      </c>
    </row>
    <row r="215" spans="1:15">
      <c r="A215" s="60" t="s">
        <v>92</v>
      </c>
      <c r="B215" s="61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2"/>
    </row>
    <row r="216" spans="1:15">
      <c r="A216" s="2">
        <v>222</v>
      </c>
      <c r="B216" s="1" t="s">
        <v>147</v>
      </c>
      <c r="C216" s="1">
        <v>150</v>
      </c>
      <c r="D216" s="1">
        <v>22.2</v>
      </c>
      <c r="E216" s="1">
        <v>16</v>
      </c>
      <c r="F216" s="1">
        <v>28.6</v>
      </c>
      <c r="G216" s="1">
        <v>338.8</v>
      </c>
      <c r="H216" s="1">
        <v>0.1</v>
      </c>
      <c r="I216" s="1">
        <v>0.2</v>
      </c>
      <c r="J216" s="1">
        <v>82</v>
      </c>
      <c r="K216" s="1">
        <v>1.4</v>
      </c>
      <c r="L216" s="1">
        <v>188.9</v>
      </c>
      <c r="M216" s="1">
        <v>0</v>
      </c>
      <c r="N216" s="1">
        <v>35.5</v>
      </c>
      <c r="O216" s="1">
        <v>1.3</v>
      </c>
    </row>
    <row r="217" spans="1:15">
      <c r="A217" s="2" t="s">
        <v>24</v>
      </c>
      <c r="B217" s="1" t="s">
        <v>2</v>
      </c>
      <c r="C217" s="1">
        <v>30</v>
      </c>
      <c r="D217" s="1">
        <v>2.7</v>
      </c>
      <c r="E217" s="1">
        <v>0.3</v>
      </c>
      <c r="F217" s="1">
        <v>17.399999999999999</v>
      </c>
      <c r="G217" s="1">
        <v>79</v>
      </c>
      <c r="H217" s="1">
        <v>0.1</v>
      </c>
      <c r="I217" s="1">
        <v>0</v>
      </c>
      <c r="J217" s="1">
        <v>0</v>
      </c>
      <c r="K217" s="1">
        <v>0</v>
      </c>
      <c r="L217" s="1">
        <v>11.5</v>
      </c>
      <c r="M217" s="1">
        <v>42</v>
      </c>
      <c r="N217" s="1">
        <v>16</v>
      </c>
      <c r="O217" s="1">
        <v>0.7</v>
      </c>
    </row>
    <row r="218" spans="1:15">
      <c r="A218" s="2">
        <v>376</v>
      </c>
      <c r="B218" s="1" t="s">
        <v>133</v>
      </c>
      <c r="C218" s="1">
        <v>200</v>
      </c>
      <c r="D218" s="1">
        <v>0.53</v>
      </c>
      <c r="E218" s="1">
        <v>0</v>
      </c>
      <c r="F218" s="1">
        <v>9.4700000000000006</v>
      </c>
      <c r="G218" s="1">
        <v>40</v>
      </c>
      <c r="H218" s="1">
        <v>0</v>
      </c>
      <c r="I218" s="1">
        <v>0.27</v>
      </c>
      <c r="J218" s="1">
        <v>0</v>
      </c>
      <c r="K218" s="1">
        <v>0</v>
      </c>
      <c r="L218" s="1">
        <v>13.6</v>
      </c>
      <c r="M218" s="1">
        <v>22.13</v>
      </c>
      <c r="N218" s="1">
        <v>11.73</v>
      </c>
      <c r="O218" s="1">
        <v>2.13</v>
      </c>
    </row>
    <row r="219" spans="1:15" ht="14.25" customHeight="1">
      <c r="A219" s="2">
        <v>341</v>
      </c>
      <c r="B219" s="1" t="s">
        <v>37</v>
      </c>
      <c r="C219" s="1">
        <v>100</v>
      </c>
      <c r="D219" s="1">
        <v>0.9</v>
      </c>
      <c r="E219" s="1">
        <v>0.2</v>
      </c>
      <c r="F219" s="1">
        <v>8.1</v>
      </c>
      <c r="G219" s="1">
        <v>43</v>
      </c>
      <c r="H219" s="1">
        <v>0</v>
      </c>
      <c r="I219" s="1">
        <v>6</v>
      </c>
      <c r="J219" s="1">
        <v>4</v>
      </c>
      <c r="K219" s="1">
        <v>0.2</v>
      </c>
      <c r="L219" s="1">
        <v>34</v>
      </c>
      <c r="M219" s="1">
        <v>23</v>
      </c>
      <c r="N219" s="1">
        <v>13</v>
      </c>
      <c r="O219" s="1">
        <v>0.3</v>
      </c>
    </row>
    <row r="220" spans="1:15">
      <c r="A220" s="2" t="s">
        <v>22</v>
      </c>
      <c r="B220" s="1" t="s">
        <v>4</v>
      </c>
      <c r="C220" s="1">
        <v>20</v>
      </c>
      <c r="D220" s="1">
        <v>1.8</v>
      </c>
      <c r="E220" s="1">
        <v>0.2</v>
      </c>
      <c r="F220" s="1">
        <v>11.6</v>
      </c>
      <c r="G220" s="1">
        <v>69</v>
      </c>
      <c r="H220" s="1">
        <v>0</v>
      </c>
      <c r="I220" s="1">
        <v>0</v>
      </c>
      <c r="J220" s="1">
        <v>0</v>
      </c>
      <c r="K220" s="1">
        <v>0</v>
      </c>
      <c r="L220" s="1">
        <v>7.7</v>
      </c>
      <c r="M220" s="1">
        <v>28</v>
      </c>
      <c r="N220" s="1">
        <v>10.7</v>
      </c>
      <c r="O220" s="1">
        <v>0.4</v>
      </c>
    </row>
    <row r="221" spans="1:15" ht="1.5" hidden="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60" t="s">
        <v>80</v>
      </c>
      <c r="B222" s="61"/>
      <c r="C222" s="62"/>
      <c r="D222" s="1">
        <f>SUM(D216+D217+D218+D219+D220+D221)</f>
        <v>28.13</v>
      </c>
      <c r="E222" s="1">
        <f>SUM(E216+E217+E218+E219+E220+E221)</f>
        <v>16.7</v>
      </c>
      <c r="F222" s="1">
        <f>SUM(F216+F217+F218+F219+F220+F221)</f>
        <v>75.17</v>
      </c>
      <c r="G222" s="1">
        <f>SUM(G216:G221)</f>
        <v>569.79999999999995</v>
      </c>
      <c r="H222" s="1">
        <f t="shared" ref="H222:O222" si="24">SUM(H216+H217+H218+H219+H220+H221)</f>
        <v>0.2</v>
      </c>
      <c r="I222" s="1">
        <f t="shared" si="24"/>
        <v>6.47</v>
      </c>
      <c r="J222" s="1">
        <f t="shared" si="24"/>
        <v>86</v>
      </c>
      <c r="K222" s="1">
        <f t="shared" si="24"/>
        <v>1.5999999999999999</v>
      </c>
      <c r="L222" s="1">
        <f t="shared" si="24"/>
        <v>255.7</v>
      </c>
      <c r="M222" s="1">
        <f t="shared" si="24"/>
        <v>115.13</v>
      </c>
      <c r="N222" s="1">
        <f t="shared" si="24"/>
        <v>86.93</v>
      </c>
      <c r="O222" s="1">
        <f t="shared" si="24"/>
        <v>4.83</v>
      </c>
    </row>
    <row r="223" spans="1:15">
      <c r="A223" s="60" t="s">
        <v>88</v>
      </c>
      <c r="B223" s="61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2"/>
    </row>
    <row r="224" spans="1:15" ht="27.6">
      <c r="A224" s="2">
        <v>45</v>
      </c>
      <c r="B224" s="3" t="s">
        <v>101</v>
      </c>
      <c r="C224" s="3">
        <v>100</v>
      </c>
      <c r="D224" s="3">
        <v>1.33</v>
      </c>
      <c r="E224" s="3">
        <v>6.08</v>
      </c>
      <c r="F224" s="1">
        <v>8.52</v>
      </c>
      <c r="G224" s="1">
        <v>94.12</v>
      </c>
      <c r="H224" s="1">
        <v>0.02</v>
      </c>
      <c r="I224" s="1">
        <v>24.43</v>
      </c>
      <c r="J224" s="1">
        <v>0</v>
      </c>
      <c r="K224" s="1">
        <v>2.31</v>
      </c>
      <c r="L224" s="1">
        <v>43</v>
      </c>
      <c r="M224" s="1">
        <v>28.32</v>
      </c>
      <c r="N224" s="1">
        <v>16</v>
      </c>
      <c r="O224" s="1">
        <v>0.52</v>
      </c>
    </row>
    <row r="225" spans="1:15" ht="27.6">
      <c r="A225" s="2">
        <v>88</v>
      </c>
      <c r="B225" s="3" t="s">
        <v>105</v>
      </c>
      <c r="C225" s="3">
        <v>200</v>
      </c>
      <c r="D225" s="3">
        <v>3</v>
      </c>
      <c r="E225" s="3">
        <v>6.6</v>
      </c>
      <c r="F225" s="1">
        <v>13</v>
      </c>
      <c r="G225" s="1">
        <v>109.2</v>
      </c>
      <c r="H225" s="1">
        <v>0.1</v>
      </c>
      <c r="I225" s="1">
        <v>35.6</v>
      </c>
      <c r="J225" s="1">
        <v>0.6</v>
      </c>
      <c r="K225" s="1">
        <v>1.9</v>
      </c>
      <c r="L225" s="1">
        <v>39.700000000000003</v>
      </c>
      <c r="M225" s="1">
        <v>54.4</v>
      </c>
      <c r="N225" s="1">
        <v>17.8</v>
      </c>
      <c r="O225" s="1">
        <v>1.1000000000000001</v>
      </c>
    </row>
    <row r="226" spans="1:15">
      <c r="A226" s="2">
        <v>233</v>
      </c>
      <c r="B226" s="3" t="s">
        <v>121</v>
      </c>
      <c r="C226" s="3">
        <v>90</v>
      </c>
      <c r="D226" s="3">
        <v>10.3</v>
      </c>
      <c r="E226" s="1">
        <v>9.6</v>
      </c>
      <c r="F226" s="1">
        <v>4.8</v>
      </c>
      <c r="G226" s="1">
        <v>133.19999999999999</v>
      </c>
      <c r="H226" s="1">
        <v>0</v>
      </c>
      <c r="I226" s="1">
        <v>0.8</v>
      </c>
      <c r="J226" s="1">
        <v>0</v>
      </c>
      <c r="K226" s="1">
        <v>0.8</v>
      </c>
      <c r="L226" s="1">
        <v>11</v>
      </c>
      <c r="M226" s="1">
        <v>145.6</v>
      </c>
      <c r="N226" s="1">
        <v>20.8</v>
      </c>
      <c r="O226" s="1">
        <v>0.8</v>
      </c>
    </row>
    <row r="227" spans="1:15">
      <c r="A227" s="2">
        <v>304</v>
      </c>
      <c r="B227" s="1" t="s">
        <v>136</v>
      </c>
      <c r="C227" s="1">
        <v>150</v>
      </c>
      <c r="D227" s="1">
        <v>3.6</v>
      </c>
      <c r="E227" s="1">
        <v>5.3</v>
      </c>
      <c r="F227" s="1">
        <v>36.6</v>
      </c>
      <c r="G227" s="1">
        <v>209.7</v>
      </c>
      <c r="H227" s="1">
        <v>0.02</v>
      </c>
      <c r="I227" s="1">
        <v>0</v>
      </c>
      <c r="J227" s="1">
        <v>0</v>
      </c>
      <c r="K227" s="1">
        <v>0.02</v>
      </c>
      <c r="L227" s="1">
        <v>1.36</v>
      </c>
      <c r="M227" s="1">
        <v>60.9</v>
      </c>
      <c r="N227" s="1">
        <v>16.329999999999998</v>
      </c>
      <c r="O227" s="1">
        <v>0.5</v>
      </c>
    </row>
    <row r="228" spans="1:15">
      <c r="A228" s="2">
        <v>348</v>
      </c>
      <c r="B228" s="1" t="s">
        <v>66</v>
      </c>
      <c r="C228" s="1">
        <v>200</v>
      </c>
      <c r="D228" s="1">
        <v>1</v>
      </c>
      <c r="E228" s="1">
        <v>0.1</v>
      </c>
      <c r="F228" s="1">
        <v>34.200000000000003</v>
      </c>
      <c r="G228" s="1">
        <v>113</v>
      </c>
      <c r="H228" s="1">
        <v>0</v>
      </c>
      <c r="I228" s="1">
        <v>0</v>
      </c>
      <c r="J228" s="1">
        <v>0</v>
      </c>
      <c r="K228" s="1">
        <v>1.1000000000000001</v>
      </c>
      <c r="L228" s="1">
        <v>33</v>
      </c>
      <c r="M228" s="1">
        <v>29</v>
      </c>
      <c r="N228" s="1">
        <v>21</v>
      </c>
      <c r="O228" s="1">
        <v>0.7</v>
      </c>
    </row>
    <row r="229" spans="1:15">
      <c r="A229" s="2" t="s">
        <v>24</v>
      </c>
      <c r="B229" s="1" t="s">
        <v>2</v>
      </c>
      <c r="C229" s="1">
        <v>20</v>
      </c>
      <c r="D229" s="1">
        <v>1.8</v>
      </c>
      <c r="E229" s="1">
        <v>0.2</v>
      </c>
      <c r="F229" s="1">
        <v>11.6</v>
      </c>
      <c r="G229" s="1">
        <v>52.7</v>
      </c>
      <c r="H229" s="1">
        <v>0</v>
      </c>
      <c r="I229" s="1">
        <v>0</v>
      </c>
      <c r="J229" s="1">
        <v>0</v>
      </c>
      <c r="K229" s="1">
        <v>0</v>
      </c>
      <c r="L229" s="1">
        <v>7.7</v>
      </c>
      <c r="M229" s="1">
        <v>28</v>
      </c>
      <c r="N229" s="1">
        <v>10.7</v>
      </c>
      <c r="O229" s="1">
        <v>0.4</v>
      </c>
    </row>
    <row r="230" spans="1:15">
      <c r="A230" s="2" t="s">
        <v>24</v>
      </c>
      <c r="B230" s="1" t="s">
        <v>36</v>
      </c>
      <c r="C230" s="1">
        <v>30</v>
      </c>
      <c r="D230" s="1">
        <v>2</v>
      </c>
      <c r="E230" s="1">
        <v>0.3</v>
      </c>
      <c r="F230" s="1">
        <v>15.2</v>
      </c>
      <c r="G230" s="1">
        <v>103.5</v>
      </c>
      <c r="H230" s="1">
        <v>0.1</v>
      </c>
      <c r="I230" s="1">
        <v>0</v>
      </c>
      <c r="J230" s="1">
        <v>0</v>
      </c>
      <c r="K230" s="1">
        <v>0</v>
      </c>
      <c r="L230" s="1">
        <v>11.5</v>
      </c>
      <c r="M230" s="1">
        <v>42</v>
      </c>
      <c r="N230" s="1">
        <v>14.5</v>
      </c>
      <c r="O230" s="1">
        <v>0.8</v>
      </c>
    </row>
    <row r="231" spans="1:15" ht="1.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60" t="s">
        <v>11</v>
      </c>
      <c r="B232" s="61"/>
      <c r="C232" s="62"/>
      <c r="D232" s="1">
        <f>SUM(D224+D225+D226+D227+D228+D229+D230+D231)</f>
        <v>23.03</v>
      </c>
      <c r="E232" s="1">
        <f t="shared" ref="E232:O232" si="25">SUM(E224+E225+E226+E227+E228+E229+E230+E231)</f>
        <v>28.180000000000003</v>
      </c>
      <c r="F232" s="1">
        <f t="shared" si="25"/>
        <v>123.92</v>
      </c>
      <c r="G232" s="1">
        <f>SUM(G224+G225+G226+G227+G228+G229+G230)</f>
        <v>815.42000000000007</v>
      </c>
      <c r="H232" s="1">
        <f t="shared" si="25"/>
        <v>0.24000000000000002</v>
      </c>
      <c r="I232" s="1">
        <f t="shared" si="25"/>
        <v>60.83</v>
      </c>
      <c r="J232" s="1">
        <f t="shared" si="25"/>
        <v>0.6</v>
      </c>
      <c r="K232" s="1">
        <f t="shared" si="25"/>
        <v>6.129999999999999</v>
      </c>
      <c r="L232" s="1">
        <f t="shared" si="25"/>
        <v>147.26</v>
      </c>
      <c r="M232" s="1">
        <f t="shared" si="25"/>
        <v>388.21999999999997</v>
      </c>
      <c r="N232" s="1">
        <f t="shared" si="25"/>
        <v>117.13</v>
      </c>
      <c r="O232" s="1">
        <f t="shared" si="25"/>
        <v>4.82</v>
      </c>
    </row>
    <row r="233" spans="1:15">
      <c r="A233" s="60" t="s">
        <v>93</v>
      </c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2"/>
    </row>
    <row r="234" spans="1:15">
      <c r="A234" s="6">
        <v>8</v>
      </c>
      <c r="B234" s="34" t="s">
        <v>198</v>
      </c>
      <c r="C234" s="8">
        <v>110</v>
      </c>
      <c r="D234" s="1">
        <v>6.67</v>
      </c>
      <c r="E234" s="1">
        <v>8.4700000000000006</v>
      </c>
      <c r="F234" s="1">
        <v>14.98</v>
      </c>
      <c r="G234" s="1">
        <v>269.83999999999997</v>
      </c>
      <c r="H234" s="1">
        <v>0.11</v>
      </c>
      <c r="I234" s="1">
        <v>0.25</v>
      </c>
      <c r="J234" s="1">
        <v>17</v>
      </c>
      <c r="K234" s="1">
        <v>1.6</v>
      </c>
      <c r="L234" s="1">
        <v>15.7</v>
      </c>
      <c r="M234" s="1">
        <v>59.35</v>
      </c>
      <c r="N234" s="1">
        <v>52.3</v>
      </c>
      <c r="O234" s="1">
        <v>26.72</v>
      </c>
    </row>
    <row r="235" spans="1:15">
      <c r="A235" s="6">
        <v>386</v>
      </c>
      <c r="B235" s="7" t="s">
        <v>39</v>
      </c>
      <c r="C235" s="8">
        <v>200</v>
      </c>
      <c r="D235" s="1">
        <v>5.8</v>
      </c>
      <c r="E235" s="1">
        <v>5</v>
      </c>
      <c r="F235" s="1">
        <v>8.4</v>
      </c>
      <c r="G235" s="1">
        <v>102</v>
      </c>
      <c r="H235" s="1">
        <v>0.04</v>
      </c>
      <c r="I235" s="1">
        <v>0.6</v>
      </c>
      <c r="J235" s="1">
        <v>40</v>
      </c>
      <c r="K235" s="1">
        <v>0</v>
      </c>
      <c r="L235" s="1">
        <v>248</v>
      </c>
      <c r="M235" s="1">
        <v>28</v>
      </c>
      <c r="N235" s="1">
        <v>184</v>
      </c>
      <c r="O235" s="1">
        <v>0.2</v>
      </c>
    </row>
    <row r="236" spans="1:15" ht="3.75" customHeight="1">
      <c r="A236" s="6"/>
      <c r="B236" s="7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60" t="s">
        <v>76</v>
      </c>
      <c r="B237" s="61"/>
      <c r="C237" s="8"/>
      <c r="D237" s="1">
        <f>SUM(D234+D235+D236)</f>
        <v>12.469999999999999</v>
      </c>
      <c r="E237" s="1">
        <f t="shared" ref="E237:O237" si="26">SUM(E234+E235+E236)</f>
        <v>13.47</v>
      </c>
      <c r="F237" s="1">
        <f t="shared" si="26"/>
        <v>23.380000000000003</v>
      </c>
      <c r="G237" s="1">
        <f>SUM(G234:G236)</f>
        <v>371.84</v>
      </c>
      <c r="H237" s="1">
        <f t="shared" si="26"/>
        <v>0.15</v>
      </c>
      <c r="I237" s="1">
        <f t="shared" si="26"/>
        <v>0.85</v>
      </c>
      <c r="J237" s="1">
        <f t="shared" si="26"/>
        <v>57</v>
      </c>
      <c r="K237" s="1">
        <f t="shared" si="26"/>
        <v>1.6</v>
      </c>
      <c r="L237" s="1">
        <f t="shared" si="26"/>
        <v>263.7</v>
      </c>
      <c r="M237" s="1">
        <f t="shared" si="26"/>
        <v>87.35</v>
      </c>
      <c r="N237" s="1">
        <f t="shared" si="26"/>
        <v>236.3</v>
      </c>
      <c r="O237" s="1">
        <f t="shared" si="26"/>
        <v>26.919999999999998</v>
      </c>
    </row>
    <row r="238" spans="1:15">
      <c r="A238" s="60" t="s">
        <v>14</v>
      </c>
      <c r="B238" s="61"/>
      <c r="C238" s="62"/>
      <c r="D238" s="1">
        <f t="shared" ref="D238:O238" si="27">SUM(D222+D232+D237)</f>
        <v>63.629999999999995</v>
      </c>
      <c r="E238" s="1">
        <f t="shared" si="27"/>
        <v>58.35</v>
      </c>
      <c r="F238" s="1">
        <f t="shared" si="27"/>
        <v>222.47</v>
      </c>
      <c r="G238" s="1">
        <f t="shared" si="27"/>
        <v>1757.06</v>
      </c>
      <c r="H238" s="1">
        <f t="shared" si="27"/>
        <v>0.59000000000000008</v>
      </c>
      <c r="I238" s="1">
        <f t="shared" si="27"/>
        <v>68.149999999999991</v>
      </c>
      <c r="J238" s="1">
        <f t="shared" si="27"/>
        <v>143.6</v>
      </c>
      <c r="K238" s="1">
        <f t="shared" si="27"/>
        <v>9.3299999999999983</v>
      </c>
      <c r="L238" s="1">
        <f t="shared" si="27"/>
        <v>666.66</v>
      </c>
      <c r="M238" s="1">
        <f t="shared" si="27"/>
        <v>590.69999999999993</v>
      </c>
      <c r="N238" s="1">
        <f t="shared" si="27"/>
        <v>440.36</v>
      </c>
      <c r="O238" s="1">
        <f t="shared" si="27"/>
        <v>36.57</v>
      </c>
    </row>
    <row r="239" spans="1:15">
      <c r="A239" s="24"/>
      <c r="B239" s="24"/>
      <c r="C239" s="2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</row>
    <row r="240" spans="1:15">
      <c r="A240" s="25"/>
      <c r="B240" s="25"/>
      <c r="C240" s="2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2" spans="1:18" ht="12.75" customHeight="1">
      <c r="A242" s="78" t="s">
        <v>207</v>
      </c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</row>
    <row r="243" spans="1:18">
      <c r="A243" s="73" t="s">
        <v>56</v>
      </c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</row>
    <row r="244" spans="1:18">
      <c r="A244" s="74" t="s">
        <v>1</v>
      </c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</row>
    <row r="245" spans="1:18">
      <c r="A245" s="76" t="s">
        <v>155</v>
      </c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</row>
    <row r="246" spans="1:18">
      <c r="A246" s="71" t="s">
        <v>65</v>
      </c>
      <c r="B246" s="71" t="s">
        <v>119</v>
      </c>
      <c r="C246" s="71" t="s">
        <v>18</v>
      </c>
      <c r="D246" s="68" t="s">
        <v>137</v>
      </c>
      <c r="E246" s="61"/>
      <c r="F246" s="62"/>
      <c r="G246" s="66" t="s">
        <v>120</v>
      </c>
      <c r="H246" s="63" t="s">
        <v>15</v>
      </c>
      <c r="I246" s="61"/>
      <c r="J246" s="61"/>
      <c r="K246" s="62"/>
      <c r="L246" s="60" t="s">
        <v>151</v>
      </c>
      <c r="M246" s="61"/>
      <c r="N246" s="61"/>
      <c r="O246" s="62"/>
    </row>
    <row r="247" spans="1:18">
      <c r="A247" s="75"/>
      <c r="B247" s="75"/>
      <c r="C247" s="72"/>
      <c r="D247" s="1" t="s">
        <v>33</v>
      </c>
      <c r="E247" s="1" t="s">
        <v>29</v>
      </c>
      <c r="F247" s="1" t="s">
        <v>28</v>
      </c>
      <c r="G247" s="67"/>
      <c r="H247" s="1" t="s">
        <v>26</v>
      </c>
      <c r="I247" s="1" t="s">
        <v>30</v>
      </c>
      <c r="J247" s="1" t="s">
        <v>32</v>
      </c>
      <c r="K247" s="1" t="s">
        <v>25</v>
      </c>
      <c r="L247" s="1" t="s">
        <v>27</v>
      </c>
      <c r="M247" s="1" t="s">
        <v>35</v>
      </c>
      <c r="N247" s="1" t="s">
        <v>23</v>
      </c>
      <c r="O247" s="1" t="s">
        <v>31</v>
      </c>
    </row>
    <row r="248" spans="1:18">
      <c r="A248" s="2">
        <v>1</v>
      </c>
      <c r="B248" s="2">
        <v>2</v>
      </c>
      <c r="C248" s="2">
        <v>3</v>
      </c>
      <c r="D248" s="2">
        <v>4</v>
      </c>
      <c r="E248" s="2">
        <v>5</v>
      </c>
      <c r="F248" s="2">
        <v>6</v>
      </c>
      <c r="G248" s="2">
        <v>7</v>
      </c>
      <c r="H248" s="2">
        <v>8</v>
      </c>
      <c r="I248" s="2">
        <v>9</v>
      </c>
      <c r="J248" s="2">
        <v>10</v>
      </c>
      <c r="K248" s="2">
        <v>11</v>
      </c>
      <c r="L248" s="2">
        <v>12</v>
      </c>
      <c r="M248" s="2">
        <v>13</v>
      </c>
      <c r="N248" s="2">
        <v>14</v>
      </c>
      <c r="O248" s="2">
        <v>15</v>
      </c>
    </row>
    <row r="249" spans="1:18">
      <c r="A249" s="60" t="s">
        <v>92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2"/>
    </row>
    <row r="250" spans="1:18" ht="27.6">
      <c r="A250" s="2">
        <v>181</v>
      </c>
      <c r="B250" s="16" t="s">
        <v>107</v>
      </c>
      <c r="C250" s="16">
        <v>200</v>
      </c>
      <c r="D250" s="16">
        <v>4.4000000000000004</v>
      </c>
      <c r="E250" s="16">
        <v>5.8</v>
      </c>
      <c r="F250" s="1">
        <v>3.2</v>
      </c>
      <c r="G250" s="1">
        <v>200</v>
      </c>
      <c r="H250" s="1">
        <v>0.1</v>
      </c>
      <c r="I250" s="1">
        <v>0</v>
      </c>
      <c r="J250" s="1">
        <v>0</v>
      </c>
      <c r="K250" s="1">
        <v>2.2000000000000002</v>
      </c>
      <c r="L250" s="1">
        <v>24</v>
      </c>
      <c r="M250" s="1">
        <v>36</v>
      </c>
      <c r="N250" s="1">
        <v>10</v>
      </c>
      <c r="O250" s="1">
        <v>0.4</v>
      </c>
    </row>
    <row r="251" spans="1:18">
      <c r="A251" s="2" t="s">
        <v>24</v>
      </c>
      <c r="B251" s="1" t="s">
        <v>2</v>
      </c>
      <c r="C251" s="1">
        <v>30</v>
      </c>
      <c r="D251" s="1">
        <v>2.7</v>
      </c>
      <c r="E251" s="1">
        <v>0.3</v>
      </c>
      <c r="F251" s="1">
        <v>17.399999999999999</v>
      </c>
      <c r="G251" s="1">
        <v>79</v>
      </c>
      <c r="H251" s="1">
        <v>0.1</v>
      </c>
      <c r="I251" s="1">
        <v>0</v>
      </c>
      <c r="J251" s="1">
        <v>0</v>
      </c>
      <c r="K251" s="1">
        <v>0</v>
      </c>
      <c r="L251" s="1">
        <v>11.5</v>
      </c>
      <c r="M251" s="1">
        <v>42</v>
      </c>
      <c r="N251" s="1">
        <v>16</v>
      </c>
      <c r="O251" s="1">
        <v>0.7</v>
      </c>
    </row>
    <row r="252" spans="1:18">
      <c r="A252" s="2" t="s">
        <v>24</v>
      </c>
      <c r="B252" s="1" t="s">
        <v>36</v>
      </c>
      <c r="C252" s="1">
        <v>20</v>
      </c>
      <c r="D252" s="1">
        <v>2</v>
      </c>
      <c r="E252" s="1">
        <v>0.3</v>
      </c>
      <c r="F252" s="1">
        <v>15.2</v>
      </c>
      <c r="G252" s="1">
        <v>69</v>
      </c>
      <c r="H252" s="1">
        <v>0.1</v>
      </c>
      <c r="I252" s="1">
        <v>0</v>
      </c>
      <c r="J252" s="1">
        <v>0</v>
      </c>
      <c r="K252" s="1">
        <v>0</v>
      </c>
      <c r="L252" s="1">
        <v>11.5</v>
      </c>
      <c r="M252" s="1">
        <v>42</v>
      </c>
      <c r="N252" s="1">
        <v>14.5</v>
      </c>
      <c r="O252" s="1">
        <v>0.8</v>
      </c>
    </row>
    <row r="253" spans="1:18">
      <c r="A253" s="2">
        <v>15</v>
      </c>
      <c r="B253" s="1" t="s">
        <v>6</v>
      </c>
      <c r="C253" s="1">
        <v>20</v>
      </c>
      <c r="D253" s="1">
        <v>4.6399999999999997</v>
      </c>
      <c r="E253" s="1">
        <v>5.9</v>
      </c>
      <c r="F253" s="1">
        <v>0</v>
      </c>
      <c r="G253" s="1">
        <v>71.66</v>
      </c>
      <c r="H253" s="1">
        <v>0.01</v>
      </c>
      <c r="I253" s="1">
        <v>0.14000000000000001</v>
      </c>
      <c r="J253" s="1">
        <v>52</v>
      </c>
      <c r="K253" s="1">
        <v>0.1</v>
      </c>
      <c r="L253" s="1">
        <v>176</v>
      </c>
      <c r="M253" s="1">
        <v>100</v>
      </c>
      <c r="N253" s="1">
        <v>7</v>
      </c>
      <c r="O253" s="1">
        <v>0.2</v>
      </c>
    </row>
    <row r="254" spans="1:18">
      <c r="A254" s="2">
        <v>75</v>
      </c>
      <c r="B254" s="1" t="s">
        <v>87</v>
      </c>
      <c r="C254" s="1">
        <v>100</v>
      </c>
      <c r="D254" s="1">
        <v>0.3</v>
      </c>
      <c r="E254" s="1">
        <v>0.3</v>
      </c>
      <c r="F254" s="1">
        <v>7.35</v>
      </c>
      <c r="G254" s="1">
        <v>33.299999999999997</v>
      </c>
      <c r="H254" s="1">
        <v>0.02</v>
      </c>
      <c r="I254" s="1">
        <v>7.5</v>
      </c>
      <c r="J254" s="1">
        <v>0</v>
      </c>
      <c r="K254" s="1">
        <v>0.15</v>
      </c>
      <c r="L254" s="1">
        <v>12</v>
      </c>
      <c r="M254" s="1">
        <v>8.25</v>
      </c>
      <c r="N254" s="1">
        <v>6.75</v>
      </c>
      <c r="O254" s="1">
        <v>1.65</v>
      </c>
    </row>
    <row r="255" spans="1:18">
      <c r="A255" s="2">
        <v>379</v>
      </c>
      <c r="B255" s="1" t="s">
        <v>143</v>
      </c>
      <c r="C255" s="1">
        <v>200</v>
      </c>
      <c r="D255" s="1">
        <v>1.4</v>
      </c>
      <c r="E255" s="1">
        <v>2</v>
      </c>
      <c r="F255" s="1">
        <v>22.4</v>
      </c>
      <c r="G255" s="1">
        <v>116</v>
      </c>
      <c r="H255" s="1">
        <v>0</v>
      </c>
      <c r="I255" s="1">
        <v>0.4</v>
      </c>
      <c r="J255" s="1">
        <v>0</v>
      </c>
      <c r="K255" s="1">
        <v>0</v>
      </c>
      <c r="L255" s="1">
        <v>34</v>
      </c>
      <c r="M255" s="1">
        <v>50</v>
      </c>
      <c r="N255" s="1">
        <v>0</v>
      </c>
      <c r="O255" s="1">
        <v>0</v>
      </c>
    </row>
    <row r="256" spans="1:18">
      <c r="A256" s="60" t="s">
        <v>80</v>
      </c>
      <c r="B256" s="61"/>
      <c r="C256" s="62"/>
      <c r="D256" s="1">
        <f>SUM(D250+D251+D252+D253+D254+D255)</f>
        <v>15.440000000000003</v>
      </c>
      <c r="E256" s="1">
        <f>SUM(E250+E251+E252+E253+E254+E255)</f>
        <v>14.600000000000001</v>
      </c>
      <c r="F256" s="1">
        <f>SUM(F250+F251+F252+F253+F254+F255)</f>
        <v>65.55</v>
      </c>
      <c r="G256" s="1">
        <f>SUM(G250:G255)</f>
        <v>568.96</v>
      </c>
      <c r="H256" s="1">
        <f t="shared" ref="H256:O256" si="28">SUM(H250+H251+H252+H253+H254+H255)</f>
        <v>0.33000000000000007</v>
      </c>
      <c r="I256" s="1">
        <f t="shared" si="28"/>
        <v>8.0399999999999991</v>
      </c>
      <c r="J256" s="1">
        <f t="shared" si="28"/>
        <v>52</v>
      </c>
      <c r="K256" s="1">
        <f t="shared" si="28"/>
        <v>2.4500000000000002</v>
      </c>
      <c r="L256" s="1">
        <f>SUM(L250:L255)</f>
        <v>269</v>
      </c>
      <c r="M256" s="1">
        <f>SUM(M250:M255)</f>
        <v>278.25</v>
      </c>
      <c r="N256" s="1">
        <f t="shared" si="28"/>
        <v>54.25</v>
      </c>
      <c r="O256" s="1">
        <f t="shared" si="28"/>
        <v>3.75</v>
      </c>
    </row>
    <row r="257" spans="1:15">
      <c r="A257" s="60" t="s">
        <v>88</v>
      </c>
      <c r="B257" s="61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2"/>
    </row>
    <row r="258" spans="1:15">
      <c r="A258" s="2">
        <v>23</v>
      </c>
      <c r="B258" s="16" t="s">
        <v>127</v>
      </c>
      <c r="C258" s="16">
        <v>100</v>
      </c>
      <c r="D258" s="16">
        <v>1.1000000000000001</v>
      </c>
      <c r="E258" s="16">
        <v>0.2</v>
      </c>
      <c r="F258" s="1">
        <v>0</v>
      </c>
      <c r="G258" s="1">
        <v>99.8</v>
      </c>
      <c r="H258" s="1">
        <v>1.4</v>
      </c>
      <c r="I258" s="1">
        <v>0.8</v>
      </c>
      <c r="J258" s="1">
        <v>0.7</v>
      </c>
      <c r="K258" s="1">
        <v>0.01</v>
      </c>
      <c r="L258" s="1">
        <v>17.3</v>
      </c>
      <c r="M258" s="1">
        <v>104.3</v>
      </c>
      <c r="N258" s="1">
        <v>20</v>
      </c>
      <c r="O258" s="1">
        <v>26</v>
      </c>
    </row>
    <row r="259" spans="1:15" ht="27.6">
      <c r="A259" s="2">
        <v>112</v>
      </c>
      <c r="B259" s="16" t="s">
        <v>109</v>
      </c>
      <c r="C259" s="16">
        <v>250</v>
      </c>
      <c r="D259" s="16">
        <v>2.4</v>
      </c>
      <c r="E259" s="16">
        <v>4</v>
      </c>
      <c r="F259" s="1">
        <v>20.6</v>
      </c>
      <c r="G259" s="1">
        <v>165.5</v>
      </c>
      <c r="H259" s="1">
        <v>0</v>
      </c>
      <c r="I259" s="1">
        <v>6.4</v>
      </c>
      <c r="J259" s="1">
        <v>0</v>
      </c>
      <c r="K259" s="1">
        <v>0.3</v>
      </c>
      <c r="L259" s="1">
        <v>42.3</v>
      </c>
      <c r="M259" s="1">
        <v>81.599999999999994</v>
      </c>
      <c r="N259" s="1">
        <v>35.299999999999997</v>
      </c>
      <c r="O259" s="1">
        <v>0.8</v>
      </c>
    </row>
    <row r="260" spans="1:15" ht="27.6">
      <c r="A260" s="2">
        <v>259</v>
      </c>
      <c r="B260" s="16" t="s">
        <v>124</v>
      </c>
      <c r="C260" s="16">
        <v>240</v>
      </c>
      <c r="D260" s="16">
        <v>17.87</v>
      </c>
      <c r="E260" s="1">
        <v>19.649999999999999</v>
      </c>
      <c r="F260" s="1">
        <v>14.2</v>
      </c>
      <c r="G260" s="1">
        <v>376.88</v>
      </c>
      <c r="H260" s="1">
        <v>0.32</v>
      </c>
      <c r="I260" s="1">
        <v>23</v>
      </c>
      <c r="J260" s="1">
        <v>0</v>
      </c>
      <c r="K260" s="1">
        <v>1.26</v>
      </c>
      <c r="L260" s="1">
        <v>28.4</v>
      </c>
      <c r="M260" s="1">
        <v>202.9</v>
      </c>
      <c r="N260" s="1">
        <v>44.4</v>
      </c>
      <c r="O260" s="1">
        <v>0</v>
      </c>
    </row>
    <row r="261" spans="1:15">
      <c r="A261" s="2">
        <v>344</v>
      </c>
      <c r="B261" s="1" t="s">
        <v>131</v>
      </c>
      <c r="C261" s="1">
        <v>200</v>
      </c>
      <c r="D261" s="1">
        <v>0.2</v>
      </c>
      <c r="E261" s="1">
        <v>0.2</v>
      </c>
      <c r="F261" s="1">
        <v>27.2</v>
      </c>
      <c r="G261" s="1">
        <v>110</v>
      </c>
      <c r="H261" s="1">
        <v>0</v>
      </c>
      <c r="I261" s="1">
        <v>2.7</v>
      </c>
      <c r="J261" s="1">
        <v>0</v>
      </c>
      <c r="K261" s="1">
        <v>0.1</v>
      </c>
      <c r="L261" s="1">
        <v>14.8</v>
      </c>
      <c r="M261" s="1">
        <v>6.2</v>
      </c>
      <c r="N261" s="1">
        <v>12</v>
      </c>
      <c r="O261" s="1">
        <v>0.8</v>
      </c>
    </row>
    <row r="262" spans="1:15">
      <c r="A262" s="2" t="s">
        <v>24</v>
      </c>
      <c r="B262" s="1" t="s">
        <v>2</v>
      </c>
      <c r="C262" s="1">
        <v>20</v>
      </c>
      <c r="D262" s="1">
        <v>1.58</v>
      </c>
      <c r="E262" s="1">
        <v>0.2</v>
      </c>
      <c r="F262" s="1">
        <v>9.66</v>
      </c>
      <c r="G262" s="1">
        <v>23.38</v>
      </c>
      <c r="H262" s="1">
        <v>0.02</v>
      </c>
      <c r="I262" s="1">
        <v>0</v>
      </c>
      <c r="J262" s="1">
        <v>0</v>
      </c>
      <c r="K262" s="1">
        <v>0.26</v>
      </c>
      <c r="L262" s="1">
        <v>4.5999999999999996</v>
      </c>
      <c r="M262" s="1">
        <v>17.399999999999999</v>
      </c>
      <c r="N262" s="1">
        <v>6.6</v>
      </c>
      <c r="O262" s="1">
        <v>0.22</v>
      </c>
    </row>
    <row r="263" spans="1:15">
      <c r="A263" s="2" t="s">
        <v>24</v>
      </c>
      <c r="B263" s="1" t="s">
        <v>134</v>
      </c>
      <c r="C263" s="1">
        <v>30</v>
      </c>
      <c r="D263" s="1">
        <v>2.2400000000000002</v>
      </c>
      <c r="E263" s="1">
        <v>0.44</v>
      </c>
      <c r="F263" s="1">
        <v>19.760000000000002</v>
      </c>
      <c r="G263" s="1">
        <v>68.97</v>
      </c>
      <c r="H263" s="1">
        <v>0.04</v>
      </c>
      <c r="I263" s="1">
        <v>0</v>
      </c>
      <c r="J263" s="1">
        <v>0</v>
      </c>
      <c r="K263" s="1">
        <v>0.36</v>
      </c>
      <c r="L263" s="1">
        <v>9.1999999999999993</v>
      </c>
      <c r="M263" s="1">
        <v>42.4</v>
      </c>
      <c r="N263" s="1">
        <v>10</v>
      </c>
      <c r="O263" s="1">
        <v>1.24</v>
      </c>
    </row>
    <row r="264" spans="1:15">
      <c r="A264" s="60" t="s">
        <v>11</v>
      </c>
      <c r="B264" s="61"/>
      <c r="C264" s="62"/>
      <c r="D264" s="1">
        <f t="shared" ref="D264:O264" si="29">SUM(D258+D259+D260+D261+D262+D263)</f>
        <v>25.39</v>
      </c>
      <c r="E264" s="1">
        <f t="shared" si="29"/>
        <v>24.689999999999998</v>
      </c>
      <c r="F264" s="1">
        <f t="shared" si="29"/>
        <v>91.42</v>
      </c>
      <c r="G264" s="1">
        <v>834.5</v>
      </c>
      <c r="H264" s="1">
        <f t="shared" si="29"/>
        <v>1.78</v>
      </c>
      <c r="I264" s="1">
        <f t="shared" si="29"/>
        <v>32.9</v>
      </c>
      <c r="J264" s="1">
        <f t="shared" si="29"/>
        <v>0.7</v>
      </c>
      <c r="K264" s="1">
        <f t="shared" si="29"/>
        <v>2.29</v>
      </c>
      <c r="L264" s="1">
        <f>SUM(L258:L263)</f>
        <v>116.6</v>
      </c>
      <c r="M264" s="1">
        <f>SUM(M258:M263)</f>
        <v>454.7999999999999</v>
      </c>
      <c r="N264" s="1">
        <f t="shared" si="29"/>
        <v>128.29999999999998</v>
      </c>
      <c r="O264" s="1">
        <f t="shared" si="29"/>
        <v>29.06</v>
      </c>
    </row>
    <row r="265" spans="1:15">
      <c r="A265" s="60" t="s">
        <v>93</v>
      </c>
      <c r="B265" s="61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2"/>
    </row>
    <row r="266" spans="1:15">
      <c r="A266" s="45">
        <v>400</v>
      </c>
      <c r="B266" s="46" t="s">
        <v>64</v>
      </c>
      <c r="C266" s="47">
        <v>100</v>
      </c>
      <c r="D266" s="1">
        <v>7.8</v>
      </c>
      <c r="E266" s="1">
        <v>9.3000000000000007</v>
      </c>
      <c r="F266" s="1">
        <v>55.5</v>
      </c>
      <c r="G266" s="1">
        <v>220.35</v>
      </c>
      <c r="H266" s="1">
        <v>0.1</v>
      </c>
      <c r="I266" s="1">
        <v>0</v>
      </c>
      <c r="J266" s="1">
        <v>18</v>
      </c>
      <c r="K266" s="1">
        <v>4</v>
      </c>
      <c r="L266" s="1">
        <v>31</v>
      </c>
      <c r="M266" s="1">
        <v>89</v>
      </c>
      <c r="N266" s="1">
        <v>13</v>
      </c>
      <c r="O266" s="1">
        <v>1.3</v>
      </c>
    </row>
    <row r="267" spans="1:15">
      <c r="A267" s="45" t="s">
        <v>24</v>
      </c>
      <c r="B267" s="46" t="s">
        <v>89</v>
      </c>
      <c r="C267" s="47">
        <v>200</v>
      </c>
      <c r="D267" s="1">
        <v>5.8</v>
      </c>
      <c r="E267" s="1">
        <v>6.4</v>
      </c>
      <c r="F267" s="1">
        <v>8</v>
      </c>
      <c r="G267" s="1">
        <v>118</v>
      </c>
      <c r="H267" s="1">
        <v>0.1</v>
      </c>
      <c r="I267" s="1">
        <v>1.4</v>
      </c>
      <c r="J267" s="1">
        <v>42</v>
      </c>
      <c r="K267" s="1">
        <v>0.1</v>
      </c>
      <c r="L267" s="1">
        <v>240</v>
      </c>
      <c r="M267" s="1">
        <v>190</v>
      </c>
      <c r="N267" s="1">
        <v>28</v>
      </c>
      <c r="O267" s="1">
        <v>0.2</v>
      </c>
    </row>
    <row r="268" spans="1:15">
      <c r="A268" s="60" t="s">
        <v>76</v>
      </c>
      <c r="B268" s="61"/>
      <c r="C268" s="47"/>
      <c r="D268" s="1">
        <f t="shared" ref="D268:O268" si="30">SUM(D266+D267)</f>
        <v>13.6</v>
      </c>
      <c r="E268" s="1">
        <f t="shared" si="30"/>
        <v>15.700000000000001</v>
      </c>
      <c r="F268" s="1">
        <f t="shared" si="30"/>
        <v>63.5</v>
      </c>
      <c r="G268" s="1">
        <v>338.35</v>
      </c>
      <c r="H268" s="1">
        <f t="shared" si="30"/>
        <v>0.2</v>
      </c>
      <c r="I268" s="1">
        <f t="shared" si="30"/>
        <v>1.4</v>
      </c>
      <c r="J268" s="1">
        <f t="shared" si="30"/>
        <v>60</v>
      </c>
      <c r="K268" s="1">
        <f t="shared" si="30"/>
        <v>4.0999999999999996</v>
      </c>
      <c r="L268" s="1">
        <f t="shared" si="30"/>
        <v>271</v>
      </c>
      <c r="M268" s="1">
        <f t="shared" si="30"/>
        <v>279</v>
      </c>
      <c r="N268" s="1">
        <f t="shared" si="30"/>
        <v>41</v>
      </c>
      <c r="O268" s="1">
        <f t="shared" si="30"/>
        <v>1.5</v>
      </c>
    </row>
    <row r="269" spans="1:15">
      <c r="A269" s="60" t="s">
        <v>14</v>
      </c>
      <c r="B269" s="61"/>
      <c r="C269" s="62"/>
      <c r="D269" s="1">
        <f t="shared" ref="D269:O269" si="31">SUM(D256+D264+D268)</f>
        <v>54.430000000000007</v>
      </c>
      <c r="E269" s="1">
        <f t="shared" si="31"/>
        <v>54.99</v>
      </c>
      <c r="F269" s="1">
        <f t="shared" si="31"/>
        <v>220.47</v>
      </c>
      <c r="G269" s="1">
        <f t="shared" si="31"/>
        <v>1741.81</v>
      </c>
      <c r="H269" s="1">
        <f t="shared" si="31"/>
        <v>2.3100000000000005</v>
      </c>
      <c r="I269" s="1">
        <f t="shared" si="31"/>
        <v>42.339999999999996</v>
      </c>
      <c r="J269" s="1">
        <f t="shared" si="31"/>
        <v>112.7</v>
      </c>
      <c r="K269" s="1">
        <f t="shared" si="31"/>
        <v>8.84</v>
      </c>
      <c r="L269" s="1">
        <f>SUM(L256+L264+L268)</f>
        <v>656.6</v>
      </c>
      <c r="M269" s="1">
        <f>SUM(M256+M264+M268)</f>
        <v>1012.05</v>
      </c>
      <c r="N269" s="1">
        <f t="shared" si="31"/>
        <v>223.54999999999998</v>
      </c>
      <c r="O269" s="1">
        <f t="shared" si="31"/>
        <v>34.31</v>
      </c>
    </row>
    <row r="270" spans="1:15" ht="3" customHeight="1">
      <c r="A270" s="6"/>
      <c r="B270" s="7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5" spans="1:18" ht="12.75" customHeight="1">
      <c r="A275" s="78" t="s">
        <v>207</v>
      </c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</row>
    <row r="276" spans="1:18">
      <c r="A276" s="73" t="s">
        <v>58</v>
      </c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</row>
    <row r="277" spans="1:18">
      <c r="A277" s="74" t="s">
        <v>118</v>
      </c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</row>
    <row r="278" spans="1:18">
      <c r="A278" s="76" t="s">
        <v>159</v>
      </c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</row>
    <row r="279" spans="1:18">
      <c r="A279" s="71" t="s">
        <v>65</v>
      </c>
      <c r="B279" s="71" t="s">
        <v>119</v>
      </c>
      <c r="C279" s="71" t="s">
        <v>18</v>
      </c>
      <c r="D279" s="68" t="s">
        <v>137</v>
      </c>
      <c r="E279" s="61"/>
      <c r="F279" s="62"/>
      <c r="G279" s="66" t="s">
        <v>120</v>
      </c>
      <c r="H279" s="63" t="s">
        <v>15</v>
      </c>
      <c r="I279" s="61"/>
      <c r="J279" s="61"/>
      <c r="K279" s="62"/>
      <c r="L279" s="60" t="s">
        <v>151</v>
      </c>
      <c r="M279" s="61"/>
      <c r="N279" s="61"/>
      <c r="O279" s="62"/>
    </row>
    <row r="280" spans="1:18">
      <c r="A280" s="75"/>
      <c r="B280" s="75"/>
      <c r="C280" s="72"/>
      <c r="D280" s="1" t="s">
        <v>33</v>
      </c>
      <c r="E280" s="1" t="s">
        <v>29</v>
      </c>
      <c r="F280" s="1" t="s">
        <v>28</v>
      </c>
      <c r="G280" s="67"/>
      <c r="H280" s="1" t="s">
        <v>26</v>
      </c>
      <c r="I280" s="1" t="s">
        <v>30</v>
      </c>
      <c r="J280" s="1" t="s">
        <v>32</v>
      </c>
      <c r="K280" s="1" t="s">
        <v>25</v>
      </c>
      <c r="L280" s="1" t="s">
        <v>27</v>
      </c>
      <c r="M280" s="1" t="s">
        <v>35</v>
      </c>
      <c r="N280" s="1" t="s">
        <v>23</v>
      </c>
      <c r="O280" s="1" t="s">
        <v>31</v>
      </c>
    </row>
    <row r="281" spans="1:18">
      <c r="A281" s="2">
        <v>1</v>
      </c>
      <c r="B281" s="2">
        <v>2</v>
      </c>
      <c r="C281" s="2">
        <v>3</v>
      </c>
      <c r="D281" s="2">
        <v>4</v>
      </c>
      <c r="E281" s="2">
        <v>5</v>
      </c>
      <c r="F281" s="2">
        <v>6</v>
      </c>
      <c r="G281" s="2">
        <v>7</v>
      </c>
      <c r="H281" s="2">
        <v>8</v>
      </c>
      <c r="I281" s="2">
        <v>9</v>
      </c>
      <c r="J281" s="2">
        <v>10</v>
      </c>
      <c r="K281" s="2">
        <v>11</v>
      </c>
      <c r="L281" s="2">
        <v>12</v>
      </c>
      <c r="M281" s="2">
        <v>13</v>
      </c>
      <c r="N281" s="2">
        <v>14</v>
      </c>
      <c r="O281" s="2">
        <v>15</v>
      </c>
    </row>
    <row r="282" spans="1:18">
      <c r="A282" s="60" t="s">
        <v>92</v>
      </c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2"/>
    </row>
    <row r="283" spans="1:18">
      <c r="A283" s="2">
        <v>403</v>
      </c>
      <c r="B283" s="1" t="s">
        <v>68</v>
      </c>
      <c r="C283" s="1">
        <v>200</v>
      </c>
      <c r="D283" s="1">
        <v>9.48</v>
      </c>
      <c r="E283" s="1">
        <v>11.52</v>
      </c>
      <c r="F283" s="1">
        <v>52.92</v>
      </c>
      <c r="G283" s="1">
        <v>353.28</v>
      </c>
      <c r="H283" s="1">
        <v>4.08</v>
      </c>
      <c r="I283" s="1">
        <v>1.08</v>
      </c>
      <c r="J283" s="1">
        <v>0</v>
      </c>
      <c r="K283" s="1">
        <v>6.48</v>
      </c>
      <c r="L283" s="1">
        <v>13.8</v>
      </c>
      <c r="M283" s="1">
        <v>28.44</v>
      </c>
      <c r="N283" s="1">
        <v>7.32</v>
      </c>
      <c r="O283" s="1">
        <v>4.8</v>
      </c>
    </row>
    <row r="284" spans="1:18">
      <c r="A284" s="2">
        <v>376</v>
      </c>
      <c r="B284" s="1" t="s">
        <v>20</v>
      </c>
      <c r="C284" s="1">
        <v>200</v>
      </c>
      <c r="D284" s="1">
        <v>0.53</v>
      </c>
      <c r="E284" s="1">
        <v>0</v>
      </c>
      <c r="F284" s="1">
        <v>9.4700000000000006</v>
      </c>
      <c r="G284" s="1">
        <v>40</v>
      </c>
      <c r="H284" s="1">
        <v>0</v>
      </c>
      <c r="I284" s="1">
        <v>0.27</v>
      </c>
      <c r="J284" s="1">
        <v>0</v>
      </c>
      <c r="K284" s="1">
        <v>0</v>
      </c>
      <c r="L284" s="1">
        <v>13.6</v>
      </c>
      <c r="M284" s="1">
        <v>22.13</v>
      </c>
      <c r="N284" s="1">
        <v>11.73</v>
      </c>
      <c r="O284" s="1">
        <v>2.13</v>
      </c>
    </row>
    <row r="285" spans="1:18">
      <c r="A285" s="2" t="s">
        <v>24</v>
      </c>
      <c r="B285" s="1" t="s">
        <v>2</v>
      </c>
      <c r="C285" s="1">
        <v>20</v>
      </c>
      <c r="D285" s="1">
        <v>1.8</v>
      </c>
      <c r="E285" s="1">
        <v>0.2</v>
      </c>
      <c r="F285" s="1">
        <v>11.6</v>
      </c>
      <c r="G285" s="1">
        <v>52.7</v>
      </c>
      <c r="H285" s="1">
        <v>0</v>
      </c>
      <c r="I285" s="1">
        <v>0</v>
      </c>
      <c r="J285" s="1">
        <v>0</v>
      </c>
      <c r="K285" s="1">
        <v>0</v>
      </c>
      <c r="L285" s="1">
        <v>7.7</v>
      </c>
      <c r="M285" s="1">
        <v>28</v>
      </c>
      <c r="N285" s="1">
        <v>10.7</v>
      </c>
      <c r="O285" s="1">
        <v>0.4</v>
      </c>
    </row>
    <row r="286" spans="1:18">
      <c r="A286" s="2" t="s">
        <v>24</v>
      </c>
      <c r="B286" s="1" t="s">
        <v>36</v>
      </c>
      <c r="C286" s="1">
        <v>10</v>
      </c>
      <c r="D286" s="1">
        <v>1</v>
      </c>
      <c r="E286" s="1">
        <v>0.1</v>
      </c>
      <c r="F286" s="1">
        <v>7.6</v>
      </c>
      <c r="G286" s="1">
        <v>34.5</v>
      </c>
      <c r="H286" s="1">
        <v>0</v>
      </c>
      <c r="I286" s="1">
        <v>0</v>
      </c>
      <c r="J286" s="1">
        <v>0</v>
      </c>
      <c r="K286" s="1">
        <v>0</v>
      </c>
      <c r="L286" s="1">
        <v>5.8</v>
      </c>
      <c r="M286" s="1">
        <v>21</v>
      </c>
      <c r="N286" s="1">
        <v>7.3</v>
      </c>
      <c r="O286" s="1">
        <v>0.4</v>
      </c>
    </row>
    <row r="287" spans="1:18">
      <c r="A287" s="2">
        <v>338</v>
      </c>
      <c r="B287" s="1" t="s">
        <v>169</v>
      </c>
      <c r="C287" s="1">
        <v>100</v>
      </c>
      <c r="D287" s="1">
        <v>1.5</v>
      </c>
      <c r="E287" s="1">
        <v>0.5</v>
      </c>
      <c r="F287" s="1">
        <v>21</v>
      </c>
      <c r="G287" s="1">
        <v>96</v>
      </c>
      <c r="H287" s="1">
        <v>0</v>
      </c>
      <c r="I287" s="1">
        <v>10</v>
      </c>
      <c r="J287" s="1">
        <v>0</v>
      </c>
      <c r="K287" s="1">
        <v>0.9</v>
      </c>
      <c r="L287" s="1">
        <v>8</v>
      </c>
      <c r="M287" s="1">
        <v>28</v>
      </c>
      <c r="N287" s="1">
        <v>42</v>
      </c>
      <c r="O287" s="1">
        <v>0.6</v>
      </c>
    </row>
    <row r="288" spans="1:18" ht="0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>
      <c r="A289" s="60" t="s">
        <v>80</v>
      </c>
      <c r="B289" s="61"/>
      <c r="C289" s="62"/>
      <c r="D289" s="1">
        <f>SUM(D283+D284+D285+D286+D287+D288)</f>
        <v>14.31</v>
      </c>
      <c r="E289" s="1">
        <f>SUM(E283+E284+E285+E286+E287+E288)</f>
        <v>12.319999999999999</v>
      </c>
      <c r="F289" s="1">
        <f>SUM(F283+F284+F285+F287+F288)</f>
        <v>94.99</v>
      </c>
      <c r="G289" s="1">
        <f>SUM(G283:G288)</f>
        <v>576.48</v>
      </c>
      <c r="H289" s="1">
        <f t="shared" ref="H289:O289" si="32">SUM(H283+H284+H285+H286+H287+H288)</f>
        <v>4.08</v>
      </c>
      <c r="I289" s="1">
        <f t="shared" si="32"/>
        <v>11.35</v>
      </c>
      <c r="J289" s="1">
        <f t="shared" si="32"/>
        <v>0</v>
      </c>
      <c r="K289" s="1">
        <f t="shared" si="32"/>
        <v>7.3800000000000008</v>
      </c>
      <c r="L289" s="1">
        <f t="shared" si="32"/>
        <v>48.9</v>
      </c>
      <c r="M289" s="1">
        <f t="shared" si="32"/>
        <v>127.57</v>
      </c>
      <c r="N289" s="1">
        <f t="shared" si="32"/>
        <v>79.05</v>
      </c>
      <c r="O289" s="1">
        <f t="shared" si="32"/>
        <v>8.33</v>
      </c>
    </row>
    <row r="290" spans="1:15">
      <c r="A290" s="60" t="s">
        <v>88</v>
      </c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2"/>
    </row>
    <row r="291" spans="1:15">
      <c r="A291" s="2">
        <v>52</v>
      </c>
      <c r="B291" s="3" t="s">
        <v>144</v>
      </c>
      <c r="C291" s="3">
        <v>100</v>
      </c>
      <c r="D291" s="3">
        <v>1.4</v>
      </c>
      <c r="E291" s="3">
        <v>6</v>
      </c>
      <c r="F291" s="1">
        <v>8.26</v>
      </c>
      <c r="G291" s="1">
        <v>92.8</v>
      </c>
      <c r="H291" s="1">
        <v>0.01</v>
      </c>
      <c r="I291" s="1">
        <v>6.65</v>
      </c>
      <c r="J291" s="1">
        <v>0</v>
      </c>
      <c r="K291" s="1">
        <v>3.1</v>
      </c>
      <c r="L291" s="1">
        <v>35.4</v>
      </c>
      <c r="M291" s="1">
        <v>20.69</v>
      </c>
      <c r="N291" s="1">
        <v>40.6</v>
      </c>
      <c r="O291" s="1">
        <v>1.32</v>
      </c>
    </row>
    <row r="292" spans="1:15" ht="27.6">
      <c r="A292" s="2">
        <v>106</v>
      </c>
      <c r="B292" s="3" t="s">
        <v>100</v>
      </c>
      <c r="C292" s="3">
        <v>200</v>
      </c>
      <c r="D292" s="3">
        <v>6</v>
      </c>
      <c r="E292" s="3">
        <v>1.9</v>
      </c>
      <c r="F292" s="1">
        <v>12.5</v>
      </c>
      <c r="G292" s="1">
        <v>91.6</v>
      </c>
      <c r="H292" s="1">
        <v>0.1</v>
      </c>
      <c r="I292" s="1">
        <v>5.0999999999999996</v>
      </c>
      <c r="J292" s="1">
        <v>0.1</v>
      </c>
      <c r="K292" s="1">
        <v>0.4</v>
      </c>
      <c r="L292" s="1">
        <v>20.6</v>
      </c>
      <c r="M292" s="1">
        <v>93.5</v>
      </c>
      <c r="N292" s="1">
        <v>19</v>
      </c>
      <c r="O292" s="1">
        <v>0.8</v>
      </c>
    </row>
    <row r="293" spans="1:15">
      <c r="A293" s="2">
        <v>287</v>
      </c>
      <c r="B293" s="3" t="s">
        <v>130</v>
      </c>
      <c r="C293" s="3">
        <v>240</v>
      </c>
      <c r="D293" s="3">
        <v>14</v>
      </c>
      <c r="E293" s="1">
        <v>15.5</v>
      </c>
      <c r="F293" s="1">
        <v>24.83</v>
      </c>
      <c r="G293" s="1">
        <v>339.05</v>
      </c>
      <c r="H293" s="1">
        <v>7.0000000000000007E-2</v>
      </c>
      <c r="I293" s="1">
        <v>23.33</v>
      </c>
      <c r="J293" s="1">
        <v>29.5</v>
      </c>
      <c r="K293" s="1">
        <v>0</v>
      </c>
      <c r="L293" s="1">
        <v>139.5</v>
      </c>
      <c r="M293" s="1">
        <v>225</v>
      </c>
      <c r="N293" s="1">
        <v>50.5</v>
      </c>
      <c r="O293" s="1">
        <v>41.67</v>
      </c>
    </row>
    <row r="294" spans="1:15">
      <c r="A294" s="2">
        <v>388</v>
      </c>
      <c r="B294" s="1" t="s">
        <v>125</v>
      </c>
      <c r="C294" s="1">
        <v>200</v>
      </c>
      <c r="D294" s="1">
        <v>0.4</v>
      </c>
      <c r="E294" s="1">
        <v>0.2</v>
      </c>
      <c r="F294" s="1">
        <v>23.8</v>
      </c>
      <c r="G294" s="1">
        <v>100</v>
      </c>
      <c r="H294" s="1">
        <v>0</v>
      </c>
      <c r="I294" s="1">
        <v>110</v>
      </c>
      <c r="J294" s="1">
        <v>0</v>
      </c>
      <c r="K294" s="1">
        <v>0.8</v>
      </c>
      <c r="L294" s="1">
        <v>14</v>
      </c>
      <c r="M294" s="1">
        <v>2</v>
      </c>
      <c r="N294" s="1">
        <v>4</v>
      </c>
      <c r="O294" s="1">
        <v>0.6</v>
      </c>
    </row>
    <row r="295" spans="1:15">
      <c r="A295" s="2" t="s">
        <v>24</v>
      </c>
      <c r="B295" s="1" t="s">
        <v>2</v>
      </c>
      <c r="C295" s="1">
        <v>20</v>
      </c>
      <c r="D295" s="1">
        <v>1.8</v>
      </c>
      <c r="E295" s="1">
        <v>0.2</v>
      </c>
      <c r="F295" s="1">
        <v>11.6</v>
      </c>
      <c r="G295" s="1">
        <v>52.7</v>
      </c>
      <c r="H295" s="1">
        <v>0</v>
      </c>
      <c r="I295" s="1">
        <v>0</v>
      </c>
      <c r="J295" s="1">
        <v>0</v>
      </c>
      <c r="K295" s="1">
        <v>0</v>
      </c>
      <c r="L295" s="1">
        <v>7.7</v>
      </c>
      <c r="M295" s="1">
        <v>28</v>
      </c>
      <c r="N295" s="1">
        <v>10.7</v>
      </c>
      <c r="O295" s="1">
        <v>0.4</v>
      </c>
    </row>
    <row r="296" spans="1:15">
      <c r="A296" s="2" t="s">
        <v>24</v>
      </c>
      <c r="B296" s="1" t="s">
        <v>36</v>
      </c>
      <c r="C296" s="1">
        <v>40</v>
      </c>
      <c r="D296" s="1">
        <v>2</v>
      </c>
      <c r="E296" s="1">
        <v>0.3</v>
      </c>
      <c r="F296" s="1">
        <v>15.2</v>
      </c>
      <c r="G296" s="1">
        <v>138</v>
      </c>
      <c r="H296" s="1">
        <v>0.1</v>
      </c>
      <c r="I296" s="1">
        <v>0</v>
      </c>
      <c r="J296" s="1">
        <v>0</v>
      </c>
      <c r="K296" s="1">
        <v>0</v>
      </c>
      <c r="L296" s="1">
        <v>11.5</v>
      </c>
      <c r="M296" s="1">
        <v>42</v>
      </c>
      <c r="N296" s="1">
        <v>14.5</v>
      </c>
      <c r="O296" s="1">
        <v>0.8</v>
      </c>
    </row>
    <row r="297" spans="1:15">
      <c r="A297" s="60" t="s">
        <v>11</v>
      </c>
      <c r="B297" s="61"/>
      <c r="C297" s="62"/>
      <c r="D297" s="1">
        <f t="shared" ref="D297:O297" si="33">SUM(D291+D292+D293+D294+D295+D296)</f>
        <v>25.599999999999998</v>
      </c>
      <c r="E297" s="1">
        <f t="shared" si="33"/>
        <v>24.099999999999998</v>
      </c>
      <c r="F297" s="1">
        <f t="shared" si="33"/>
        <v>96.19</v>
      </c>
      <c r="G297" s="1">
        <f>SUM(G291:G296)</f>
        <v>814.15000000000009</v>
      </c>
      <c r="H297" s="1">
        <f t="shared" si="33"/>
        <v>0.28000000000000003</v>
      </c>
      <c r="I297" s="1">
        <f t="shared" si="33"/>
        <v>145.07999999999998</v>
      </c>
      <c r="J297" s="1">
        <f t="shared" si="33"/>
        <v>29.6</v>
      </c>
      <c r="K297" s="1">
        <f t="shared" si="33"/>
        <v>4.3</v>
      </c>
      <c r="L297" s="1">
        <f t="shared" si="33"/>
        <v>228.7</v>
      </c>
      <c r="M297" s="1">
        <f t="shared" si="33"/>
        <v>411.19</v>
      </c>
      <c r="N297" s="1">
        <f t="shared" si="33"/>
        <v>139.30000000000001</v>
      </c>
      <c r="O297" s="1">
        <f t="shared" si="33"/>
        <v>45.589999999999996</v>
      </c>
    </row>
    <row r="298" spans="1:15">
      <c r="A298" s="60" t="s">
        <v>93</v>
      </c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2"/>
    </row>
    <row r="299" spans="1:15">
      <c r="A299" s="6">
        <v>410</v>
      </c>
      <c r="B299" s="7" t="s">
        <v>128</v>
      </c>
      <c r="C299" s="8">
        <v>100</v>
      </c>
      <c r="D299" s="1">
        <v>11.8</v>
      </c>
      <c r="E299" s="1">
        <v>6.4</v>
      </c>
      <c r="F299" s="1">
        <v>37.4</v>
      </c>
      <c r="G299" s="1">
        <v>281.60000000000002</v>
      </c>
      <c r="H299" s="1">
        <v>0.1</v>
      </c>
      <c r="I299" s="1">
        <v>0</v>
      </c>
      <c r="J299" s="1">
        <v>0</v>
      </c>
      <c r="K299" s="1">
        <v>0</v>
      </c>
      <c r="L299" s="1">
        <v>65.2</v>
      </c>
      <c r="M299" s="1">
        <v>112</v>
      </c>
      <c r="N299" s="1">
        <v>16</v>
      </c>
      <c r="O299" s="1">
        <v>0.8</v>
      </c>
    </row>
    <row r="300" spans="1:15">
      <c r="A300" s="6">
        <v>389</v>
      </c>
      <c r="B300" s="7" t="s">
        <v>10</v>
      </c>
      <c r="C300" s="8">
        <v>200</v>
      </c>
      <c r="D300" s="1">
        <v>0.2</v>
      </c>
      <c r="E300" s="1">
        <v>0.1</v>
      </c>
      <c r="F300" s="1">
        <v>14.3</v>
      </c>
      <c r="G300" s="1">
        <v>65</v>
      </c>
      <c r="H300" s="1">
        <v>0</v>
      </c>
      <c r="I300" s="1">
        <v>0</v>
      </c>
      <c r="J300" s="1">
        <v>0</v>
      </c>
      <c r="K300" s="1">
        <v>0</v>
      </c>
      <c r="L300" s="1">
        <v>2</v>
      </c>
      <c r="M300" s="1">
        <v>2</v>
      </c>
      <c r="N300" s="1">
        <v>1</v>
      </c>
      <c r="O300" s="1">
        <v>0</v>
      </c>
    </row>
    <row r="301" spans="1:15">
      <c r="A301" s="60" t="s">
        <v>76</v>
      </c>
      <c r="B301" s="61"/>
      <c r="C301" s="8"/>
      <c r="D301" s="1">
        <f>SUM(D299+D300)</f>
        <v>12</v>
      </c>
      <c r="E301" s="1">
        <f>SUM(E299+E300)</f>
        <v>6.5</v>
      </c>
      <c r="F301" s="1">
        <f>SUM(F299+F300)</f>
        <v>51.7</v>
      </c>
      <c r="G301" s="1">
        <v>346.6</v>
      </c>
      <c r="H301" s="1">
        <f t="shared" ref="H301:O301" si="34">SUM(H299+H300)</f>
        <v>0.1</v>
      </c>
      <c r="I301" s="1">
        <f t="shared" si="34"/>
        <v>0</v>
      </c>
      <c r="J301" s="1">
        <f t="shared" si="34"/>
        <v>0</v>
      </c>
      <c r="K301" s="1">
        <f t="shared" si="34"/>
        <v>0</v>
      </c>
      <c r="L301" s="1">
        <f t="shared" si="34"/>
        <v>67.2</v>
      </c>
      <c r="M301" s="1">
        <f t="shared" si="34"/>
        <v>114</v>
      </c>
      <c r="N301" s="1">
        <f t="shared" si="34"/>
        <v>17</v>
      </c>
      <c r="O301" s="1">
        <f t="shared" si="34"/>
        <v>0.8</v>
      </c>
    </row>
    <row r="302" spans="1:15">
      <c r="A302" s="60" t="s">
        <v>14</v>
      </c>
      <c r="B302" s="61"/>
      <c r="C302" s="62"/>
      <c r="D302" s="1">
        <v>61.9</v>
      </c>
      <c r="E302" s="1">
        <f t="shared" ref="E302:O302" si="35">SUM(E289+E297+E301)</f>
        <v>42.919999999999995</v>
      </c>
      <c r="F302" s="1">
        <f t="shared" si="35"/>
        <v>242.88</v>
      </c>
      <c r="G302" s="1">
        <f t="shared" si="35"/>
        <v>1737.23</v>
      </c>
      <c r="H302" s="1">
        <f t="shared" si="35"/>
        <v>4.46</v>
      </c>
      <c r="I302" s="1">
        <f t="shared" si="35"/>
        <v>156.42999999999998</v>
      </c>
      <c r="J302" s="1">
        <f t="shared" si="35"/>
        <v>29.6</v>
      </c>
      <c r="K302" s="1">
        <f t="shared" si="35"/>
        <v>11.68</v>
      </c>
      <c r="L302" s="1">
        <f t="shared" si="35"/>
        <v>344.79999999999995</v>
      </c>
      <c r="M302" s="1">
        <f t="shared" si="35"/>
        <v>652.76</v>
      </c>
      <c r="N302" s="1">
        <f t="shared" si="35"/>
        <v>235.35000000000002</v>
      </c>
      <c r="O302" s="1">
        <f t="shared" si="35"/>
        <v>54.719999999999992</v>
      </c>
    </row>
    <row r="307" spans="1:18" ht="12.75" customHeight="1">
      <c r="A307" s="78" t="s">
        <v>205</v>
      </c>
      <c r="B307" s="74"/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</row>
    <row r="308" spans="1:18">
      <c r="A308" s="73" t="s">
        <v>52</v>
      </c>
      <c r="B308" s="74"/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</row>
    <row r="309" spans="1:18">
      <c r="A309" s="74" t="s">
        <v>116</v>
      </c>
      <c r="B309" s="74"/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</row>
    <row r="310" spans="1:18">
      <c r="A310" s="76" t="s">
        <v>159</v>
      </c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</row>
    <row r="311" spans="1:18">
      <c r="A311" s="71" t="s">
        <v>65</v>
      </c>
      <c r="B311" s="71" t="s">
        <v>119</v>
      </c>
      <c r="C311" s="71" t="s">
        <v>18</v>
      </c>
      <c r="D311" s="68" t="s">
        <v>137</v>
      </c>
      <c r="E311" s="61"/>
      <c r="F311" s="62"/>
      <c r="G311" s="66" t="s">
        <v>120</v>
      </c>
      <c r="H311" s="63" t="s">
        <v>15</v>
      </c>
      <c r="I311" s="61"/>
      <c r="J311" s="61"/>
      <c r="K311" s="62"/>
      <c r="L311" s="60" t="s">
        <v>151</v>
      </c>
      <c r="M311" s="61"/>
      <c r="N311" s="61"/>
      <c r="O311" s="62"/>
    </row>
    <row r="312" spans="1:18">
      <c r="A312" s="75"/>
      <c r="B312" s="75"/>
      <c r="C312" s="72"/>
      <c r="D312" s="1" t="s">
        <v>33</v>
      </c>
      <c r="E312" s="1" t="s">
        <v>29</v>
      </c>
      <c r="F312" s="1" t="s">
        <v>28</v>
      </c>
      <c r="G312" s="67"/>
      <c r="H312" s="1" t="s">
        <v>26</v>
      </c>
      <c r="I312" s="1" t="s">
        <v>30</v>
      </c>
      <c r="J312" s="1" t="s">
        <v>32</v>
      </c>
      <c r="K312" s="1" t="s">
        <v>25</v>
      </c>
      <c r="L312" s="1" t="s">
        <v>27</v>
      </c>
      <c r="M312" s="1" t="s">
        <v>35</v>
      </c>
      <c r="N312" s="1" t="s">
        <v>23</v>
      </c>
      <c r="O312" s="1" t="s">
        <v>31</v>
      </c>
    </row>
    <row r="313" spans="1:18">
      <c r="A313" s="2">
        <v>1</v>
      </c>
      <c r="B313" s="2">
        <v>2</v>
      </c>
      <c r="C313" s="2">
        <v>3</v>
      </c>
      <c r="D313" s="2">
        <v>4</v>
      </c>
      <c r="E313" s="2">
        <v>5</v>
      </c>
      <c r="F313" s="2">
        <v>6</v>
      </c>
      <c r="G313" s="2">
        <v>7</v>
      </c>
      <c r="H313" s="2">
        <v>8</v>
      </c>
      <c r="I313" s="2">
        <v>9</v>
      </c>
      <c r="J313" s="2">
        <v>10</v>
      </c>
      <c r="K313" s="2">
        <v>11</v>
      </c>
      <c r="L313" s="2">
        <v>12</v>
      </c>
      <c r="M313" s="2">
        <v>13</v>
      </c>
      <c r="N313" s="2">
        <v>14</v>
      </c>
      <c r="O313" s="2">
        <v>15</v>
      </c>
    </row>
    <row r="314" spans="1:18">
      <c r="A314" s="60" t="s">
        <v>92</v>
      </c>
      <c r="B314" s="61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2"/>
    </row>
    <row r="315" spans="1:18" ht="29.25" customHeight="1">
      <c r="A315" s="2">
        <v>174</v>
      </c>
      <c r="B315" s="3" t="s">
        <v>114</v>
      </c>
      <c r="C315" s="3">
        <v>200</v>
      </c>
      <c r="D315" s="3">
        <v>5.7</v>
      </c>
      <c r="E315" s="1">
        <v>10.3</v>
      </c>
      <c r="F315" s="1">
        <v>40.9</v>
      </c>
      <c r="G315" s="1">
        <v>280</v>
      </c>
      <c r="H315" s="1">
        <v>0.06</v>
      </c>
      <c r="I315" s="1">
        <v>1.69</v>
      </c>
      <c r="J315" s="1">
        <v>54.8</v>
      </c>
      <c r="K315" s="1">
        <v>0.86</v>
      </c>
      <c r="L315" s="1">
        <v>124.05</v>
      </c>
      <c r="M315" s="1">
        <v>34.200000000000003</v>
      </c>
      <c r="N315" s="1">
        <v>149.9</v>
      </c>
      <c r="O315" s="1">
        <v>0.56999999999999995</v>
      </c>
    </row>
    <row r="316" spans="1:18">
      <c r="A316" s="2">
        <v>378</v>
      </c>
      <c r="B316" s="1" t="s">
        <v>9</v>
      </c>
      <c r="C316" s="1">
        <v>200</v>
      </c>
      <c r="D316" s="1">
        <v>1.52</v>
      </c>
      <c r="E316" s="1">
        <v>1.35</v>
      </c>
      <c r="F316" s="1">
        <v>15.9</v>
      </c>
      <c r="G316" s="1">
        <v>81</v>
      </c>
      <c r="H316" s="1">
        <v>0.04</v>
      </c>
      <c r="I316" s="1">
        <v>1.33</v>
      </c>
      <c r="J316" s="1">
        <v>10</v>
      </c>
      <c r="K316" s="1">
        <v>0</v>
      </c>
      <c r="L316" s="1">
        <v>126.6</v>
      </c>
      <c r="M316" s="1">
        <v>92.8</v>
      </c>
      <c r="N316" s="1">
        <v>15.4</v>
      </c>
      <c r="O316" s="1">
        <v>0.41</v>
      </c>
    </row>
    <row r="317" spans="1:18">
      <c r="A317" s="2" t="s">
        <v>24</v>
      </c>
      <c r="B317" s="1" t="s">
        <v>2</v>
      </c>
      <c r="C317" s="1">
        <v>30</v>
      </c>
      <c r="D317" s="1">
        <v>2.7</v>
      </c>
      <c r="E317" s="1">
        <v>0.3</v>
      </c>
      <c r="F317" s="1">
        <v>17.399999999999999</v>
      </c>
      <c r="G317" s="1">
        <v>79</v>
      </c>
      <c r="H317" s="1">
        <v>0.1</v>
      </c>
      <c r="I317" s="1">
        <v>0</v>
      </c>
      <c r="J317" s="1">
        <v>0</v>
      </c>
      <c r="K317" s="1">
        <v>0</v>
      </c>
      <c r="L317" s="1">
        <v>11.5</v>
      </c>
      <c r="M317" s="1">
        <v>42</v>
      </c>
      <c r="N317" s="1">
        <v>16</v>
      </c>
      <c r="O317" s="1">
        <v>0.7</v>
      </c>
    </row>
    <row r="318" spans="1:18">
      <c r="A318" s="2" t="s">
        <v>24</v>
      </c>
      <c r="B318" s="1" t="s">
        <v>36</v>
      </c>
      <c r="C318" s="1">
        <v>10</v>
      </c>
      <c r="D318" s="1">
        <v>1</v>
      </c>
      <c r="E318" s="1">
        <v>0.1</v>
      </c>
      <c r="F318" s="1">
        <v>7.6</v>
      </c>
      <c r="G318" s="1">
        <v>34.5</v>
      </c>
      <c r="H318" s="1">
        <v>0</v>
      </c>
      <c r="I318" s="1">
        <v>0</v>
      </c>
      <c r="J318" s="1">
        <v>0</v>
      </c>
      <c r="K318" s="1">
        <v>0</v>
      </c>
      <c r="L318" s="1">
        <v>5.8</v>
      </c>
      <c r="M318" s="1">
        <v>21</v>
      </c>
      <c r="N318" s="1">
        <v>7.3</v>
      </c>
      <c r="O318" s="1">
        <v>0.4</v>
      </c>
    </row>
    <row r="319" spans="1:18">
      <c r="A319" s="2">
        <v>338</v>
      </c>
      <c r="B319" s="1" t="s">
        <v>70</v>
      </c>
      <c r="C319" s="1">
        <v>100</v>
      </c>
      <c r="D319" s="1">
        <v>1.5</v>
      </c>
      <c r="E319" s="1">
        <v>0.5</v>
      </c>
      <c r="F319" s="1">
        <v>2.1</v>
      </c>
      <c r="G319" s="1">
        <v>96</v>
      </c>
      <c r="H319" s="1">
        <v>0</v>
      </c>
      <c r="I319" s="1">
        <v>10</v>
      </c>
      <c r="J319" s="1">
        <v>0</v>
      </c>
      <c r="K319" s="1">
        <v>0.9</v>
      </c>
      <c r="L319" s="1">
        <v>8</v>
      </c>
      <c r="M319" s="1">
        <v>28</v>
      </c>
      <c r="N319" s="1">
        <v>42</v>
      </c>
      <c r="O319" s="1">
        <v>0.6</v>
      </c>
    </row>
    <row r="320" spans="1:18" ht="0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>
      <c r="A321" s="60" t="s">
        <v>80</v>
      </c>
      <c r="B321" s="61"/>
      <c r="C321" s="62"/>
      <c r="D321" s="1">
        <f>SUM(D315+D316+D317+D318+D319+D320)</f>
        <v>12.420000000000002</v>
      </c>
      <c r="E321" s="1">
        <f>SUM(E315+E316+E317+E318+E319+E320)</f>
        <v>12.55</v>
      </c>
      <c r="F321" s="1">
        <f>SUM(F315+F316+F317+F318+F319+F320)</f>
        <v>83.899999999999977</v>
      </c>
      <c r="G321" s="1">
        <f>SUM(G315:G320)</f>
        <v>570.5</v>
      </c>
      <c r="H321" s="1">
        <f t="shared" ref="H321:O321" si="36">SUM(H315+H316+H317+H318+H319+H320)</f>
        <v>0.2</v>
      </c>
      <c r="I321" s="1">
        <f t="shared" si="36"/>
        <v>13.02</v>
      </c>
      <c r="J321" s="1">
        <f t="shared" si="36"/>
        <v>64.8</v>
      </c>
      <c r="K321" s="1">
        <f t="shared" si="36"/>
        <v>1.76</v>
      </c>
      <c r="L321" s="1">
        <f t="shared" si="36"/>
        <v>275.95</v>
      </c>
      <c r="M321" s="1">
        <f t="shared" si="36"/>
        <v>218</v>
      </c>
      <c r="N321" s="1">
        <f t="shared" si="36"/>
        <v>230.60000000000002</v>
      </c>
      <c r="O321" s="1">
        <f t="shared" si="36"/>
        <v>2.68</v>
      </c>
    </row>
    <row r="322" spans="1:15">
      <c r="A322" s="60" t="s">
        <v>88</v>
      </c>
      <c r="B322" s="61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2"/>
    </row>
    <row r="323" spans="1:15" ht="27.6">
      <c r="A323" s="2">
        <v>59</v>
      </c>
      <c r="B323" s="3" t="s">
        <v>59</v>
      </c>
      <c r="C323" s="3">
        <v>100</v>
      </c>
      <c r="D323" s="3">
        <v>0.86</v>
      </c>
      <c r="E323" s="3">
        <v>5.22</v>
      </c>
      <c r="F323" s="1">
        <v>7.87</v>
      </c>
      <c r="G323" s="1">
        <v>81.900000000000006</v>
      </c>
      <c r="H323" s="1">
        <v>0.05</v>
      </c>
      <c r="I323" s="1">
        <v>6.95</v>
      </c>
      <c r="J323" s="1">
        <v>0</v>
      </c>
      <c r="K323" s="1">
        <v>2.4900000000000002</v>
      </c>
      <c r="L323" s="1">
        <v>21.19</v>
      </c>
      <c r="M323" s="1">
        <v>33.979999999999997</v>
      </c>
      <c r="N323" s="1">
        <v>24</v>
      </c>
      <c r="O323" s="1">
        <v>1.32</v>
      </c>
    </row>
    <row r="324" spans="1:15">
      <c r="A324" s="2">
        <v>99</v>
      </c>
      <c r="B324" s="3" t="s">
        <v>75</v>
      </c>
      <c r="C324" s="3">
        <v>200</v>
      </c>
      <c r="D324" s="3">
        <v>2.2799999999999998</v>
      </c>
      <c r="E324" s="3">
        <v>2.33</v>
      </c>
      <c r="F324" s="1">
        <v>11.25</v>
      </c>
      <c r="G324" s="1">
        <v>60.02</v>
      </c>
      <c r="H324" s="1">
        <v>0.08</v>
      </c>
      <c r="I324" s="1">
        <v>10.63</v>
      </c>
      <c r="J324" s="1">
        <v>0</v>
      </c>
      <c r="K324" s="1">
        <v>2.4300000000000002</v>
      </c>
      <c r="L324" s="1">
        <v>43.25</v>
      </c>
      <c r="M324" s="1">
        <v>188.2</v>
      </c>
      <c r="N324" s="1">
        <v>27.5</v>
      </c>
      <c r="O324" s="1">
        <v>0.83</v>
      </c>
    </row>
    <row r="325" spans="1:15" ht="27.6">
      <c r="A325" s="2">
        <v>279</v>
      </c>
      <c r="B325" s="3" t="s">
        <v>63</v>
      </c>
      <c r="C325" s="3">
        <v>90</v>
      </c>
      <c r="D325" s="3">
        <v>10</v>
      </c>
      <c r="E325" s="1">
        <v>17.8</v>
      </c>
      <c r="F325" s="1">
        <v>13.6</v>
      </c>
      <c r="G325" s="1">
        <v>253.6</v>
      </c>
      <c r="H325" s="1">
        <v>0</v>
      </c>
      <c r="I325" s="1">
        <v>1</v>
      </c>
      <c r="J325" s="1">
        <v>0</v>
      </c>
      <c r="K325" s="1">
        <v>3.1</v>
      </c>
      <c r="L325" s="1">
        <v>37.200000000000003</v>
      </c>
      <c r="M325" s="1">
        <v>102</v>
      </c>
      <c r="N325" s="1">
        <v>15</v>
      </c>
      <c r="O325" s="1">
        <v>1.2</v>
      </c>
    </row>
    <row r="326" spans="1:15">
      <c r="A326" s="2">
        <v>321</v>
      </c>
      <c r="B326" s="1" t="s">
        <v>13</v>
      </c>
      <c r="C326" s="1">
        <v>180</v>
      </c>
      <c r="D326" s="1">
        <v>3.6</v>
      </c>
      <c r="E326" s="1">
        <v>5.9</v>
      </c>
      <c r="F326" s="1">
        <v>16.600000000000001</v>
      </c>
      <c r="G326" s="1">
        <v>135</v>
      </c>
      <c r="H326" s="1">
        <v>0.1</v>
      </c>
      <c r="I326" s="1">
        <v>30.6</v>
      </c>
      <c r="J326" s="1">
        <v>46.8</v>
      </c>
      <c r="K326" s="1">
        <v>1.8</v>
      </c>
      <c r="L326" s="1">
        <v>104.4</v>
      </c>
      <c r="M326" s="1">
        <v>72</v>
      </c>
      <c r="N326" s="1">
        <v>36</v>
      </c>
      <c r="O326" s="1">
        <v>1.4</v>
      </c>
    </row>
    <row r="327" spans="1:15">
      <c r="A327" s="2">
        <v>350</v>
      </c>
      <c r="B327" s="1" t="s">
        <v>171</v>
      </c>
      <c r="C327" s="1">
        <v>200</v>
      </c>
      <c r="D327" s="1">
        <v>7.0000000000000007E-2</v>
      </c>
      <c r="E327" s="1">
        <v>0.04</v>
      </c>
      <c r="F327" s="1">
        <v>23.03</v>
      </c>
      <c r="G327" s="1">
        <v>138</v>
      </c>
      <c r="H327" s="1">
        <v>4.0000000000000001E-3</v>
      </c>
      <c r="I327" s="1">
        <v>1.8</v>
      </c>
      <c r="J327" s="1">
        <v>0</v>
      </c>
      <c r="K327" s="1">
        <v>0.2</v>
      </c>
      <c r="L327" s="1">
        <v>10.1</v>
      </c>
      <c r="M327" s="1">
        <v>5.4</v>
      </c>
      <c r="N327" s="1">
        <v>2.34</v>
      </c>
      <c r="O327" s="1">
        <v>0.06</v>
      </c>
    </row>
    <row r="328" spans="1:15">
      <c r="A328" s="2" t="s">
        <v>24</v>
      </c>
      <c r="B328" s="1" t="s">
        <v>2</v>
      </c>
      <c r="C328" s="1">
        <v>20</v>
      </c>
      <c r="D328" s="1">
        <v>1.8</v>
      </c>
      <c r="E328" s="1">
        <v>0.2</v>
      </c>
      <c r="F328" s="1">
        <v>11.6</v>
      </c>
      <c r="G328" s="1">
        <v>52.7</v>
      </c>
      <c r="H328" s="1">
        <v>0</v>
      </c>
      <c r="I328" s="1">
        <v>0</v>
      </c>
      <c r="J328" s="1">
        <v>0</v>
      </c>
      <c r="K328" s="1">
        <v>0</v>
      </c>
      <c r="L328" s="1">
        <v>7.7</v>
      </c>
      <c r="M328" s="1">
        <v>28</v>
      </c>
      <c r="N328" s="1">
        <v>10.7</v>
      </c>
      <c r="O328" s="1">
        <v>0.4</v>
      </c>
    </row>
    <row r="329" spans="1:15">
      <c r="A329" s="2" t="s">
        <v>24</v>
      </c>
      <c r="B329" s="1" t="s">
        <v>36</v>
      </c>
      <c r="C329" s="1">
        <v>40</v>
      </c>
      <c r="D329" s="1">
        <v>2</v>
      </c>
      <c r="E329" s="1">
        <v>0.3</v>
      </c>
      <c r="F329" s="1">
        <v>15.2</v>
      </c>
      <c r="G329" s="1">
        <v>103.5</v>
      </c>
      <c r="H329" s="1">
        <v>0.1</v>
      </c>
      <c r="I329" s="1">
        <v>0</v>
      </c>
      <c r="J329" s="1">
        <v>0</v>
      </c>
      <c r="K329" s="1">
        <v>0</v>
      </c>
      <c r="L329" s="1">
        <v>11.5</v>
      </c>
      <c r="M329" s="1">
        <v>42</v>
      </c>
      <c r="N329" s="1">
        <v>14.5</v>
      </c>
      <c r="O329" s="1">
        <v>0.8</v>
      </c>
    </row>
    <row r="330" spans="1:15">
      <c r="A330" s="60" t="s">
        <v>11</v>
      </c>
      <c r="B330" s="61"/>
      <c r="C330" s="62"/>
      <c r="D330" s="1">
        <f t="shared" ref="D330:O330" si="37">SUM(D323+D324+D325+D326+D327+D328+D329)</f>
        <v>20.610000000000003</v>
      </c>
      <c r="E330" s="1">
        <f t="shared" si="37"/>
        <v>31.79</v>
      </c>
      <c r="F330" s="1">
        <f t="shared" si="37"/>
        <v>99.149999999999991</v>
      </c>
      <c r="G330" s="1">
        <f>SUM(G323:G329)</f>
        <v>824.72</v>
      </c>
      <c r="H330" s="1">
        <f t="shared" si="37"/>
        <v>0.33400000000000002</v>
      </c>
      <c r="I330" s="1">
        <f t="shared" si="37"/>
        <v>50.980000000000004</v>
      </c>
      <c r="J330" s="1">
        <f t="shared" si="37"/>
        <v>46.8</v>
      </c>
      <c r="K330" s="1">
        <f t="shared" si="37"/>
        <v>10.02</v>
      </c>
      <c r="L330" s="1">
        <f t="shared" si="37"/>
        <v>235.34</v>
      </c>
      <c r="M330" s="1">
        <f t="shared" si="37"/>
        <v>471.57999999999993</v>
      </c>
      <c r="N330" s="1">
        <f t="shared" si="37"/>
        <v>130.04000000000002</v>
      </c>
      <c r="O330" s="1">
        <f t="shared" si="37"/>
        <v>6.01</v>
      </c>
    </row>
    <row r="331" spans="1:15">
      <c r="A331" s="60" t="s">
        <v>93</v>
      </c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2"/>
    </row>
    <row r="332" spans="1:15">
      <c r="A332" s="6">
        <v>415</v>
      </c>
      <c r="B332" s="7" t="s">
        <v>74</v>
      </c>
      <c r="C332" s="8">
        <v>50</v>
      </c>
      <c r="D332" s="1">
        <v>6.9</v>
      </c>
      <c r="E332" s="1">
        <v>5.8</v>
      </c>
      <c r="F332" s="1">
        <v>55</v>
      </c>
      <c r="G332" s="1">
        <v>161.9</v>
      </c>
      <c r="H332" s="1">
        <v>0.15</v>
      </c>
      <c r="I332" s="1">
        <v>0.46</v>
      </c>
      <c r="J332" s="1">
        <v>0</v>
      </c>
      <c r="K332" s="1">
        <v>1.07</v>
      </c>
      <c r="L332" s="1">
        <v>61.6</v>
      </c>
      <c r="M332" s="1">
        <v>98.3</v>
      </c>
      <c r="N332" s="1">
        <v>24.7</v>
      </c>
      <c r="O332" s="1">
        <v>1.3</v>
      </c>
    </row>
    <row r="333" spans="1:15">
      <c r="A333" s="2">
        <v>345</v>
      </c>
      <c r="B333" s="1" t="s">
        <v>172</v>
      </c>
      <c r="C333" s="1">
        <v>200</v>
      </c>
      <c r="D333" s="1">
        <v>0.52</v>
      </c>
      <c r="E333" s="1">
        <v>0.18</v>
      </c>
      <c r="F333" s="1">
        <v>24.84</v>
      </c>
      <c r="G333" s="1">
        <v>102.9</v>
      </c>
      <c r="H333" s="1">
        <v>0.02</v>
      </c>
      <c r="I333" s="1">
        <v>59.4</v>
      </c>
      <c r="J333" s="1">
        <v>0</v>
      </c>
      <c r="K333" s="1">
        <v>0.2</v>
      </c>
      <c r="L333" s="1">
        <v>23.4</v>
      </c>
      <c r="M333" s="1">
        <v>23.4</v>
      </c>
      <c r="N333" s="1">
        <v>17</v>
      </c>
      <c r="O333" s="1">
        <v>60.3</v>
      </c>
    </row>
    <row r="334" spans="1:15" ht="12.75" customHeight="1">
      <c r="A334" s="36" t="s">
        <v>24</v>
      </c>
      <c r="B334" s="36" t="s">
        <v>186</v>
      </c>
      <c r="C334" s="35">
        <v>125</v>
      </c>
      <c r="D334" s="1">
        <v>5.13</v>
      </c>
      <c r="E334" s="1">
        <v>1.88</v>
      </c>
      <c r="F334" s="1">
        <v>7.38</v>
      </c>
      <c r="G334" s="1">
        <v>66.88</v>
      </c>
      <c r="H334" s="1">
        <v>0.04</v>
      </c>
      <c r="I334" s="1">
        <v>0.75</v>
      </c>
      <c r="J334" s="1">
        <v>12.5</v>
      </c>
      <c r="K334" s="1">
        <v>0</v>
      </c>
      <c r="L334" s="1">
        <v>155</v>
      </c>
      <c r="M334" s="1">
        <v>118.75</v>
      </c>
      <c r="N334" s="1">
        <v>18.75</v>
      </c>
      <c r="O334" s="1">
        <v>0.13</v>
      </c>
    </row>
    <row r="335" spans="1:15" ht="12.75" customHeight="1">
      <c r="A335" s="60" t="s">
        <v>76</v>
      </c>
      <c r="B335" s="61"/>
      <c r="C335" s="8"/>
      <c r="D335" s="1">
        <f>SUM(D332+D333+D334)</f>
        <v>12.55</v>
      </c>
      <c r="E335" s="1">
        <f t="shared" ref="E335:O335" si="38">SUM(E332+E333+E334)</f>
        <v>7.8599999999999994</v>
      </c>
      <c r="F335" s="1">
        <f t="shared" si="38"/>
        <v>87.22</v>
      </c>
      <c r="G335" s="1">
        <f>SUM(G332:G334)</f>
        <v>331.68</v>
      </c>
      <c r="H335" s="1">
        <f t="shared" si="38"/>
        <v>0.21</v>
      </c>
      <c r="I335" s="1">
        <f t="shared" si="38"/>
        <v>60.61</v>
      </c>
      <c r="J335" s="1">
        <f t="shared" si="38"/>
        <v>12.5</v>
      </c>
      <c r="K335" s="1">
        <f t="shared" si="38"/>
        <v>1.27</v>
      </c>
      <c r="L335" s="1">
        <f t="shared" si="38"/>
        <v>240</v>
      </c>
      <c r="M335" s="1">
        <f t="shared" si="38"/>
        <v>240.45</v>
      </c>
      <c r="N335" s="1">
        <f t="shared" si="38"/>
        <v>60.45</v>
      </c>
      <c r="O335" s="1">
        <f t="shared" si="38"/>
        <v>61.73</v>
      </c>
    </row>
    <row r="336" spans="1:15">
      <c r="A336" s="60" t="s">
        <v>14</v>
      </c>
      <c r="B336" s="61"/>
      <c r="C336" s="62"/>
      <c r="D336" s="1">
        <f t="shared" ref="D336:O336" si="39">SUM(D321+D330+D335)</f>
        <v>45.58</v>
      </c>
      <c r="E336" s="1">
        <f t="shared" si="39"/>
        <v>52.2</v>
      </c>
      <c r="F336" s="1">
        <f t="shared" si="39"/>
        <v>270.27</v>
      </c>
      <c r="G336" s="1">
        <f>SUM(G321+G330+G335)</f>
        <v>1726.9</v>
      </c>
      <c r="H336" s="1">
        <f t="shared" si="39"/>
        <v>0.74399999999999999</v>
      </c>
      <c r="I336" s="1">
        <f t="shared" si="39"/>
        <v>124.61</v>
      </c>
      <c r="J336" s="1">
        <f t="shared" si="39"/>
        <v>124.1</v>
      </c>
      <c r="K336" s="1">
        <f t="shared" si="39"/>
        <v>13.049999999999999</v>
      </c>
      <c r="L336" s="1">
        <f t="shared" si="39"/>
        <v>751.29</v>
      </c>
      <c r="M336" s="1">
        <f t="shared" si="39"/>
        <v>930.03</v>
      </c>
      <c r="N336" s="1">
        <f t="shared" si="39"/>
        <v>421.09000000000003</v>
      </c>
      <c r="O336" s="1">
        <f t="shared" si="39"/>
        <v>70.42</v>
      </c>
    </row>
  </sheetData>
  <mergeCells count="180">
    <mergeCell ref="A307:R307"/>
    <mergeCell ref="A34:R34"/>
    <mergeCell ref="A69:R69"/>
    <mergeCell ref="A105:R105"/>
    <mergeCell ref="A139:R139"/>
    <mergeCell ref="A173:R173"/>
    <mergeCell ref="A208:R208"/>
    <mergeCell ref="A242:R242"/>
    <mergeCell ref="A275:R275"/>
    <mergeCell ref="A282:O282"/>
    <mergeCell ref="A289:C289"/>
    <mergeCell ref="A290:O290"/>
    <mergeCell ref="A297:C297"/>
    <mergeCell ref="A302:C302"/>
    <mergeCell ref="A276:N276"/>
    <mergeCell ref="A277:M277"/>
    <mergeCell ref="A279:A280"/>
    <mergeCell ref="B279:B280"/>
    <mergeCell ref="B246:B247"/>
    <mergeCell ref="A314:O314"/>
    <mergeCell ref="A321:C321"/>
    <mergeCell ref="A322:O322"/>
    <mergeCell ref="A330:C330"/>
    <mergeCell ref="A336:C336"/>
    <mergeCell ref="A308:N308"/>
    <mergeCell ref="A309:M309"/>
    <mergeCell ref="A311:A312"/>
    <mergeCell ref="B311:B312"/>
    <mergeCell ref="C311:C312"/>
    <mergeCell ref="D311:F311"/>
    <mergeCell ref="G311:G312"/>
    <mergeCell ref="H311:K311"/>
    <mergeCell ref="L311:O311"/>
    <mergeCell ref="A310:O310"/>
    <mergeCell ref="A331:O331"/>
    <mergeCell ref="A335:B335"/>
    <mergeCell ref="A298:O298"/>
    <mergeCell ref="A301:B301"/>
    <mergeCell ref="A257:O257"/>
    <mergeCell ref="A264:C264"/>
    <mergeCell ref="A265:O265"/>
    <mergeCell ref="A268:B268"/>
    <mergeCell ref="A211:O211"/>
    <mergeCell ref="A223:O223"/>
    <mergeCell ref="A232:C232"/>
    <mergeCell ref="A238:C238"/>
    <mergeCell ref="G279:G280"/>
    <mergeCell ref="H279:K279"/>
    <mergeCell ref="L279:O279"/>
    <mergeCell ref="A278:O278"/>
    <mergeCell ref="C279:C280"/>
    <mergeCell ref="D279:F279"/>
    <mergeCell ref="A256:C256"/>
    <mergeCell ref="A269:C269"/>
    <mergeCell ref="A249:O249"/>
    <mergeCell ref="A233:O233"/>
    <mergeCell ref="A237:B237"/>
    <mergeCell ref="C246:C247"/>
    <mergeCell ref="D246:F246"/>
    <mergeCell ref="G246:G247"/>
    <mergeCell ref="H246:K246"/>
    <mergeCell ref="L246:O246"/>
    <mergeCell ref="A245:O245"/>
    <mergeCell ref="A243:N243"/>
    <mergeCell ref="A244:M244"/>
    <mergeCell ref="A246:A247"/>
    <mergeCell ref="A180:O180"/>
    <mergeCell ref="A188:C188"/>
    <mergeCell ref="A189:O189"/>
    <mergeCell ref="A198:C198"/>
    <mergeCell ref="A204:C204"/>
    <mergeCell ref="A199:O199"/>
    <mergeCell ref="A203:B203"/>
    <mergeCell ref="A209:N209"/>
    <mergeCell ref="A210:M210"/>
    <mergeCell ref="A174:N174"/>
    <mergeCell ref="A175:M175"/>
    <mergeCell ref="A177:A178"/>
    <mergeCell ref="B177:B178"/>
    <mergeCell ref="C177:C178"/>
    <mergeCell ref="D177:F177"/>
    <mergeCell ref="G177:G178"/>
    <mergeCell ref="H177:K177"/>
    <mergeCell ref="L177:O177"/>
    <mergeCell ref="A176:O176"/>
    <mergeCell ref="A146:O146"/>
    <mergeCell ref="A153:C153"/>
    <mergeCell ref="A154:O154"/>
    <mergeCell ref="A163:C163"/>
    <mergeCell ref="A169:C169"/>
    <mergeCell ref="A140:N140"/>
    <mergeCell ref="A141:M141"/>
    <mergeCell ref="A143:A144"/>
    <mergeCell ref="B143:B144"/>
    <mergeCell ref="C143:C144"/>
    <mergeCell ref="D143:F143"/>
    <mergeCell ref="G143:G144"/>
    <mergeCell ref="H143:K143"/>
    <mergeCell ref="L143:O143"/>
    <mergeCell ref="A142:O142"/>
    <mergeCell ref="A164:O164"/>
    <mergeCell ref="A168:B168"/>
    <mergeCell ref="A112:O112"/>
    <mergeCell ref="A120:C120"/>
    <mergeCell ref="A121:O121"/>
    <mergeCell ref="A130:C130"/>
    <mergeCell ref="A135:C135"/>
    <mergeCell ref="A106:N106"/>
    <mergeCell ref="A107:M107"/>
    <mergeCell ref="A109:A110"/>
    <mergeCell ref="B109:B110"/>
    <mergeCell ref="C109:C110"/>
    <mergeCell ref="D109:F109"/>
    <mergeCell ref="G109:G110"/>
    <mergeCell ref="H109:K109"/>
    <mergeCell ref="L109:O109"/>
    <mergeCell ref="A108:O108"/>
    <mergeCell ref="A131:O131"/>
    <mergeCell ref="A134:B134"/>
    <mergeCell ref="A76:O76"/>
    <mergeCell ref="A83:C83"/>
    <mergeCell ref="A84:O84"/>
    <mergeCell ref="A93:C93"/>
    <mergeCell ref="A99:C99"/>
    <mergeCell ref="A70:N70"/>
    <mergeCell ref="A71:M71"/>
    <mergeCell ref="A73:A74"/>
    <mergeCell ref="B73:B74"/>
    <mergeCell ref="C73:C74"/>
    <mergeCell ref="D73:F73"/>
    <mergeCell ref="G73:G74"/>
    <mergeCell ref="H73:K73"/>
    <mergeCell ref="L73:O73"/>
    <mergeCell ref="A72:O72"/>
    <mergeCell ref="A94:O94"/>
    <mergeCell ref="A98:B98"/>
    <mergeCell ref="A41:O41"/>
    <mergeCell ref="A49:C49"/>
    <mergeCell ref="A50:O50"/>
    <mergeCell ref="A59:C59"/>
    <mergeCell ref="A65:C65"/>
    <mergeCell ref="A35:N35"/>
    <mergeCell ref="A36:M36"/>
    <mergeCell ref="A38:A39"/>
    <mergeCell ref="B38:B39"/>
    <mergeCell ref="C38:C39"/>
    <mergeCell ref="D38:F38"/>
    <mergeCell ref="G38:G39"/>
    <mergeCell ref="H38:K38"/>
    <mergeCell ref="L38:O38"/>
    <mergeCell ref="A37:O37"/>
    <mergeCell ref="A60:O60"/>
    <mergeCell ref="A64:B64"/>
    <mergeCell ref="A8:O8"/>
    <mergeCell ref="A16:C16"/>
    <mergeCell ref="A17:O17"/>
    <mergeCell ref="A26:C26"/>
    <mergeCell ref="A32:C32"/>
    <mergeCell ref="A1:R1"/>
    <mergeCell ref="A2:N2"/>
    <mergeCell ref="A3:M3"/>
    <mergeCell ref="A5:A6"/>
    <mergeCell ref="B5:B6"/>
    <mergeCell ref="C5:C6"/>
    <mergeCell ref="D5:F5"/>
    <mergeCell ref="G5:G6"/>
    <mergeCell ref="H5:K5"/>
    <mergeCell ref="L5:O5"/>
    <mergeCell ref="A4:O4"/>
    <mergeCell ref="A27:O27"/>
    <mergeCell ref="A31:B31"/>
    <mergeCell ref="A222:C222"/>
    <mergeCell ref="A215:O215"/>
    <mergeCell ref="L212:O212"/>
    <mergeCell ref="H212:K212"/>
    <mergeCell ref="G212:G213"/>
    <mergeCell ref="D212:F212"/>
    <mergeCell ref="C212:C213"/>
    <mergeCell ref="B212:B213"/>
    <mergeCell ref="A212:A213"/>
  </mergeCells>
  <pageMargins left="0.74805557727813721" right="0.74805557727813721" top="0.98430556058883667" bottom="0.98430556058883667" header="0.51138889789581299" footer="0.51138889789581299"/>
  <pageSetup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R305"/>
  <sheetViews>
    <sheetView tabSelected="1" topLeftCell="A49" zoomScaleSheetLayoutView="75" workbookViewId="0">
      <selection activeCell="A272" sqref="A272:XFD272"/>
    </sheetView>
  </sheetViews>
  <sheetFormatPr defaultColWidth="9" defaultRowHeight="13.8"/>
  <cols>
    <col min="1" max="1" width="5.8984375" customWidth="1"/>
    <col min="2" max="2" width="27.09765625" customWidth="1"/>
    <col min="3" max="3" width="6.59765625" customWidth="1"/>
    <col min="4" max="4" width="5" customWidth="1"/>
    <col min="5" max="5" width="7" bestFit="1" customWidth="1"/>
    <col min="6" max="6" width="5.59765625" customWidth="1"/>
    <col min="7" max="7" width="8.69921875" customWidth="1"/>
    <col min="8" max="8" width="5.69921875" customWidth="1"/>
    <col min="9" max="9" width="5.09765625" customWidth="1"/>
    <col min="10" max="10" width="4.8984375" customWidth="1"/>
    <col min="11" max="11" width="4.59765625" customWidth="1"/>
    <col min="12" max="12" width="5.5" customWidth="1"/>
    <col min="13" max="13" width="5.59765625" customWidth="1"/>
    <col min="14" max="15" width="6.5" customWidth="1"/>
  </cols>
  <sheetData>
    <row r="1" spans="1:18" ht="12.75" customHeight="1">
      <c r="A1" s="78" t="s">
        <v>207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 customHeight="1">
      <c r="A2" s="73" t="s">
        <v>49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8" ht="12.75" customHeight="1">
      <c r="A3" s="77" t="s">
        <v>199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8" ht="18.75" customHeight="1">
      <c r="A4" s="76" t="s">
        <v>48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8" ht="29.7" customHeight="1">
      <c r="A5" s="71" t="s">
        <v>65</v>
      </c>
      <c r="B5" s="71" t="s">
        <v>119</v>
      </c>
      <c r="C5" s="71" t="s">
        <v>18</v>
      </c>
      <c r="D5" s="68" t="s">
        <v>137</v>
      </c>
      <c r="E5" s="61"/>
      <c r="F5" s="62"/>
      <c r="G5" s="66" t="s">
        <v>120</v>
      </c>
      <c r="H5" s="63" t="s">
        <v>15</v>
      </c>
      <c r="I5" s="61"/>
      <c r="J5" s="61"/>
      <c r="K5" s="62"/>
      <c r="L5" s="60" t="s">
        <v>151</v>
      </c>
      <c r="M5" s="61"/>
      <c r="N5" s="61"/>
      <c r="O5" s="62"/>
    </row>
    <row r="6" spans="1:18" ht="12.75" customHeight="1">
      <c r="A6" s="75"/>
      <c r="B6" s="75"/>
      <c r="C6" s="72"/>
      <c r="D6" s="1" t="s">
        <v>33</v>
      </c>
      <c r="E6" s="1" t="s">
        <v>29</v>
      </c>
      <c r="F6" s="1" t="s">
        <v>28</v>
      </c>
      <c r="G6" s="67"/>
      <c r="H6" s="1" t="s">
        <v>26</v>
      </c>
      <c r="I6" s="1" t="s">
        <v>30</v>
      </c>
      <c r="J6" s="1" t="s">
        <v>32</v>
      </c>
      <c r="K6" s="1" t="s">
        <v>25</v>
      </c>
      <c r="L6" s="1" t="s">
        <v>27</v>
      </c>
      <c r="M6" s="1" t="s">
        <v>35</v>
      </c>
      <c r="N6" s="1" t="s">
        <v>23</v>
      </c>
      <c r="O6" s="1" t="s">
        <v>31</v>
      </c>
    </row>
    <row r="7" spans="1:18" ht="10.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8" ht="12" customHeight="1">
      <c r="A8" s="60" t="s">
        <v>92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</row>
    <row r="9" spans="1:18" ht="27" customHeight="1">
      <c r="A9" s="2">
        <v>173</v>
      </c>
      <c r="B9" s="3" t="s">
        <v>111</v>
      </c>
      <c r="C9" s="3">
        <v>250</v>
      </c>
      <c r="D9" s="3">
        <v>7.6</v>
      </c>
      <c r="E9" s="1">
        <v>5</v>
      </c>
      <c r="F9" s="1">
        <v>46.2</v>
      </c>
      <c r="G9" s="1">
        <v>260.3</v>
      </c>
      <c r="H9" s="1">
        <v>0.27500000000000002</v>
      </c>
      <c r="I9" s="1">
        <v>2.6</v>
      </c>
      <c r="J9" s="1">
        <v>40</v>
      </c>
      <c r="K9" s="1">
        <v>1.07</v>
      </c>
      <c r="L9" s="1">
        <v>277</v>
      </c>
      <c r="M9" s="1">
        <v>394.2</v>
      </c>
      <c r="N9" s="1">
        <v>99.5</v>
      </c>
      <c r="O9" s="1">
        <v>2.6</v>
      </c>
    </row>
    <row r="10" spans="1:18" ht="13.5" customHeight="1">
      <c r="A10" s="2">
        <v>15</v>
      </c>
      <c r="B10" s="1" t="s">
        <v>6</v>
      </c>
      <c r="C10" s="1">
        <v>20</v>
      </c>
      <c r="D10" s="1">
        <v>4.6399999999999997</v>
      </c>
      <c r="E10" s="1">
        <v>5.9</v>
      </c>
      <c r="F10" s="1"/>
      <c r="G10" s="1">
        <v>71.66</v>
      </c>
      <c r="H10" s="1">
        <v>0.01</v>
      </c>
      <c r="I10" s="1">
        <v>0.14000000000000001</v>
      </c>
      <c r="J10" s="1">
        <v>52</v>
      </c>
      <c r="K10" s="1">
        <v>0.1</v>
      </c>
      <c r="L10" s="1">
        <v>176</v>
      </c>
      <c r="M10" s="1">
        <v>100</v>
      </c>
      <c r="N10" s="1">
        <v>7</v>
      </c>
      <c r="O10" s="1">
        <v>0.2</v>
      </c>
    </row>
    <row r="11" spans="1:18">
      <c r="A11" s="2" t="s">
        <v>24</v>
      </c>
      <c r="B11" s="1" t="s">
        <v>134</v>
      </c>
      <c r="C11" s="1">
        <v>30</v>
      </c>
      <c r="D11" s="1">
        <v>2.2400000000000002</v>
      </c>
      <c r="E11" s="1">
        <v>0.44</v>
      </c>
      <c r="F11" s="1">
        <v>19.760000000000002</v>
      </c>
      <c r="G11" s="1">
        <v>68.97</v>
      </c>
      <c r="H11" s="1">
        <v>0.04</v>
      </c>
      <c r="I11" s="1">
        <v>0</v>
      </c>
      <c r="J11" s="1">
        <v>0</v>
      </c>
      <c r="K11" s="1">
        <v>0.36</v>
      </c>
      <c r="L11" s="1">
        <v>9.1999999999999993</v>
      </c>
      <c r="M11" s="1">
        <v>42.4</v>
      </c>
      <c r="N11" s="1">
        <v>10</v>
      </c>
      <c r="O11" s="1">
        <v>1.24</v>
      </c>
    </row>
    <row r="12" spans="1:18">
      <c r="A12" s="2">
        <v>379</v>
      </c>
      <c r="B12" s="1" t="s">
        <v>141</v>
      </c>
      <c r="C12" s="1">
        <v>200</v>
      </c>
      <c r="D12" s="1">
        <v>3.6</v>
      </c>
      <c r="E12" s="1">
        <v>2.67</v>
      </c>
      <c r="F12" s="1">
        <v>29.2</v>
      </c>
      <c r="G12" s="1">
        <v>155.19999999999999</v>
      </c>
      <c r="H12" s="1">
        <v>0.03</v>
      </c>
      <c r="I12" s="1">
        <v>1.47</v>
      </c>
      <c r="J12" s="1">
        <v>0</v>
      </c>
      <c r="K12" s="1">
        <v>0</v>
      </c>
      <c r="L12" s="1">
        <v>158.6</v>
      </c>
      <c r="M12" s="1">
        <v>132</v>
      </c>
      <c r="N12" s="1">
        <v>29.33</v>
      </c>
      <c r="O12" s="1">
        <v>2.4</v>
      </c>
    </row>
    <row r="13" spans="1:18">
      <c r="A13" s="2" t="s">
        <v>34</v>
      </c>
      <c r="B13" s="1" t="s">
        <v>2</v>
      </c>
      <c r="C13" s="1">
        <v>40</v>
      </c>
      <c r="D13" s="1">
        <v>3.16</v>
      </c>
      <c r="E13" s="1">
        <v>0.4</v>
      </c>
      <c r="F13" s="1">
        <v>19.32</v>
      </c>
      <c r="G13" s="1">
        <v>93.52</v>
      </c>
      <c r="H13" s="1">
        <v>0.04</v>
      </c>
      <c r="I13" s="1">
        <v>0</v>
      </c>
      <c r="J13" s="1">
        <v>0</v>
      </c>
      <c r="K13" s="1">
        <v>0.52</v>
      </c>
      <c r="L13" s="1">
        <v>9.1999999999999993</v>
      </c>
      <c r="M13" s="1">
        <v>34.799999999999997</v>
      </c>
      <c r="N13" s="1">
        <v>13.2</v>
      </c>
      <c r="O13" s="1">
        <v>0.44</v>
      </c>
    </row>
    <row r="14" spans="1:18">
      <c r="A14" s="2">
        <v>75</v>
      </c>
      <c r="B14" s="1" t="s">
        <v>87</v>
      </c>
      <c r="C14" s="1">
        <v>100</v>
      </c>
      <c r="D14" s="1">
        <v>0.3</v>
      </c>
      <c r="E14" s="1">
        <v>0.3</v>
      </c>
      <c r="F14" s="1">
        <v>7.35</v>
      </c>
      <c r="G14" s="1">
        <v>33.299999999999997</v>
      </c>
      <c r="H14" s="1">
        <v>0.02</v>
      </c>
      <c r="I14" s="1">
        <v>7.5</v>
      </c>
      <c r="J14" s="1">
        <v>0</v>
      </c>
      <c r="K14" s="1">
        <v>0.15</v>
      </c>
      <c r="L14" s="1">
        <v>12</v>
      </c>
      <c r="M14" s="1">
        <v>8.25</v>
      </c>
      <c r="N14" s="1">
        <v>6.75</v>
      </c>
      <c r="O14" s="1">
        <v>1.65</v>
      </c>
    </row>
    <row r="15" spans="1:18">
      <c r="A15" s="60" t="s">
        <v>80</v>
      </c>
      <c r="B15" s="61"/>
      <c r="C15" s="62"/>
      <c r="D15" s="1">
        <f t="shared" ref="D15:O15" si="0">SUM(D9+D10+D11+D12+D13+D14)</f>
        <v>21.54</v>
      </c>
      <c r="E15" s="1">
        <f t="shared" si="0"/>
        <v>14.71</v>
      </c>
      <c r="F15" s="1">
        <f>SUM(F9+F10+F11+F12+F13+F14)</f>
        <v>121.83000000000001</v>
      </c>
      <c r="G15" s="1">
        <f>SUM(G9+G10+G11+G12+G13+G14)</f>
        <v>682.95</v>
      </c>
      <c r="H15" s="1">
        <f t="shared" si="0"/>
        <v>0.41499999999999998</v>
      </c>
      <c r="I15" s="1">
        <f t="shared" si="0"/>
        <v>11.71</v>
      </c>
      <c r="J15" s="1">
        <f t="shared" si="0"/>
        <v>92</v>
      </c>
      <c r="K15" s="1">
        <f t="shared" si="0"/>
        <v>2.2000000000000002</v>
      </c>
      <c r="L15" s="1">
        <f t="shared" si="0"/>
        <v>642</v>
      </c>
      <c r="M15" s="1">
        <f t="shared" si="0"/>
        <v>711.65</v>
      </c>
      <c r="N15" s="1">
        <f t="shared" si="0"/>
        <v>165.77999999999997</v>
      </c>
      <c r="O15" s="1">
        <f t="shared" si="0"/>
        <v>8.5299999999999994</v>
      </c>
    </row>
    <row r="16" spans="1:18">
      <c r="A16" s="60" t="s">
        <v>88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</row>
    <row r="17" spans="1:18">
      <c r="A17" s="2">
        <v>71</v>
      </c>
      <c r="B17" s="3" t="s">
        <v>12</v>
      </c>
      <c r="C17" s="3">
        <v>100</v>
      </c>
      <c r="D17" s="3">
        <v>0.8</v>
      </c>
      <c r="E17" s="3">
        <v>0.1</v>
      </c>
      <c r="F17" s="1">
        <v>2.5</v>
      </c>
      <c r="G17" s="1">
        <v>14.1</v>
      </c>
      <c r="H17" s="1">
        <v>0.04</v>
      </c>
      <c r="I17" s="1">
        <v>10</v>
      </c>
      <c r="J17" s="1">
        <v>88.4</v>
      </c>
      <c r="K17" s="1">
        <v>0.4</v>
      </c>
      <c r="L17" s="1">
        <v>23</v>
      </c>
      <c r="M17" s="1">
        <v>42</v>
      </c>
      <c r="N17" s="1">
        <v>14</v>
      </c>
      <c r="O17" s="1">
        <v>14.1</v>
      </c>
    </row>
    <row r="18" spans="1:18" ht="27.6">
      <c r="A18" s="2">
        <v>102</v>
      </c>
      <c r="B18" s="3" t="s">
        <v>108</v>
      </c>
      <c r="C18" s="3">
        <v>250</v>
      </c>
      <c r="D18" s="3">
        <v>6</v>
      </c>
      <c r="E18" s="3">
        <v>3.4</v>
      </c>
      <c r="F18" s="1">
        <v>12.9</v>
      </c>
      <c r="G18" s="1">
        <v>112.8</v>
      </c>
      <c r="H18" s="1">
        <v>0.2</v>
      </c>
      <c r="I18" s="1">
        <v>3.6</v>
      </c>
      <c r="J18" s="1">
        <v>0</v>
      </c>
      <c r="K18" s="1">
        <v>0.1</v>
      </c>
      <c r="L18" s="1">
        <v>65.599999999999994</v>
      </c>
      <c r="M18" s="1">
        <v>262.39999999999998</v>
      </c>
      <c r="N18" s="1">
        <v>38.4</v>
      </c>
      <c r="O18" s="1">
        <v>0.8</v>
      </c>
    </row>
    <row r="19" spans="1:18" ht="27.6">
      <c r="A19" s="2">
        <v>282</v>
      </c>
      <c r="B19" s="3" t="s">
        <v>62</v>
      </c>
      <c r="C19" s="3">
        <v>100</v>
      </c>
      <c r="D19" s="3">
        <v>16.8</v>
      </c>
      <c r="E19" s="1">
        <v>20.5</v>
      </c>
      <c r="F19" s="1">
        <v>6.8</v>
      </c>
      <c r="G19" s="1">
        <v>298.10000000000002</v>
      </c>
      <c r="H19" s="1">
        <v>0.22</v>
      </c>
      <c r="I19" s="1">
        <v>86.6</v>
      </c>
      <c r="J19" s="1">
        <v>72</v>
      </c>
      <c r="K19" s="1">
        <v>0</v>
      </c>
      <c r="L19" s="1">
        <v>21.7</v>
      </c>
      <c r="M19" s="1">
        <v>16.7</v>
      </c>
      <c r="N19" s="1">
        <v>248.2</v>
      </c>
      <c r="O19" s="1">
        <v>12.6</v>
      </c>
    </row>
    <row r="20" spans="1:18">
      <c r="A20" s="2">
        <v>309</v>
      </c>
      <c r="B20" s="1" t="s">
        <v>140</v>
      </c>
      <c r="C20" s="1">
        <v>180</v>
      </c>
      <c r="D20" s="1">
        <v>6.12</v>
      </c>
      <c r="E20" s="1">
        <v>9</v>
      </c>
      <c r="F20" s="1">
        <v>34.200000000000003</v>
      </c>
      <c r="G20" s="1">
        <v>242.2</v>
      </c>
      <c r="H20" s="1">
        <v>7.0000000000000007E-2</v>
      </c>
      <c r="I20" s="1">
        <v>0</v>
      </c>
      <c r="J20" s="1">
        <v>0</v>
      </c>
      <c r="K20" s="1">
        <v>2.34</v>
      </c>
      <c r="L20" s="1">
        <v>14.4</v>
      </c>
      <c r="M20" s="1">
        <v>41.4</v>
      </c>
      <c r="N20" s="1">
        <v>9</v>
      </c>
      <c r="O20" s="1">
        <v>0.9</v>
      </c>
    </row>
    <row r="21" spans="1:18">
      <c r="A21" s="2">
        <v>349</v>
      </c>
      <c r="B21" s="1" t="s">
        <v>146</v>
      </c>
      <c r="C21" s="1">
        <v>200</v>
      </c>
      <c r="D21" s="1">
        <v>1.1599999999999999</v>
      </c>
      <c r="E21" s="1">
        <v>0.3</v>
      </c>
      <c r="F21" s="1">
        <v>47.26</v>
      </c>
      <c r="G21" s="1">
        <v>196.38</v>
      </c>
      <c r="H21" s="1">
        <v>0.02</v>
      </c>
      <c r="I21" s="1">
        <v>0.8</v>
      </c>
      <c r="J21" s="1">
        <v>0</v>
      </c>
      <c r="K21" s="1">
        <v>0.2</v>
      </c>
      <c r="L21" s="1">
        <v>5.84</v>
      </c>
      <c r="M21" s="1">
        <v>46</v>
      </c>
      <c r="N21" s="1">
        <v>33</v>
      </c>
      <c r="O21" s="1">
        <v>0.96</v>
      </c>
    </row>
    <row r="22" spans="1:18">
      <c r="A22" s="2" t="s">
        <v>24</v>
      </c>
      <c r="B22" s="1" t="s">
        <v>2</v>
      </c>
      <c r="C22" s="1">
        <v>10</v>
      </c>
      <c r="D22" s="1">
        <v>1.58</v>
      </c>
      <c r="E22" s="1">
        <v>0.2</v>
      </c>
      <c r="F22" s="1">
        <v>9.66</v>
      </c>
      <c r="G22" s="1">
        <v>23.38</v>
      </c>
      <c r="H22" s="1">
        <v>0.02</v>
      </c>
      <c r="I22" s="1">
        <v>0</v>
      </c>
      <c r="J22" s="1">
        <v>0</v>
      </c>
      <c r="K22" s="1">
        <v>0.26</v>
      </c>
      <c r="L22" s="1">
        <v>4.5999999999999996</v>
      </c>
      <c r="M22" s="1">
        <v>17.399999999999999</v>
      </c>
      <c r="N22" s="1">
        <v>6.6</v>
      </c>
      <c r="O22" s="1">
        <v>0.22</v>
      </c>
    </row>
    <row r="23" spans="1:18">
      <c r="A23" s="2" t="s">
        <v>24</v>
      </c>
      <c r="B23" s="1" t="s">
        <v>134</v>
      </c>
      <c r="C23" s="1">
        <v>30</v>
      </c>
      <c r="D23" s="1">
        <v>2.2400000000000002</v>
      </c>
      <c r="E23" s="1">
        <v>0.44</v>
      </c>
      <c r="F23" s="1">
        <v>19.760000000000002</v>
      </c>
      <c r="G23" s="1">
        <v>68.97</v>
      </c>
      <c r="H23" s="1">
        <v>0.04</v>
      </c>
      <c r="I23" s="1">
        <v>0</v>
      </c>
      <c r="J23" s="1">
        <v>0</v>
      </c>
      <c r="K23" s="1">
        <v>0.36</v>
      </c>
      <c r="L23" s="1">
        <v>9.1999999999999993</v>
      </c>
      <c r="M23" s="1">
        <v>42.4</v>
      </c>
      <c r="N23" s="1">
        <v>10</v>
      </c>
      <c r="O23" s="1">
        <v>1.24</v>
      </c>
    </row>
    <row r="24" spans="1:18">
      <c r="A24" s="60" t="s">
        <v>11</v>
      </c>
      <c r="B24" s="61"/>
      <c r="C24" s="62"/>
      <c r="D24" s="1">
        <f t="shared" ref="D24:O24" si="1">SUM(D17+D18+D19+D20+D21+D22+D23)</f>
        <v>34.700000000000003</v>
      </c>
      <c r="E24" s="1">
        <f t="shared" si="1"/>
        <v>33.94</v>
      </c>
      <c r="F24" s="1">
        <f t="shared" si="1"/>
        <v>133.07999999999998</v>
      </c>
      <c r="G24" s="1">
        <f>SUM(G17:G23)</f>
        <v>955.93000000000006</v>
      </c>
      <c r="H24" s="1">
        <f t="shared" si="1"/>
        <v>0.6100000000000001</v>
      </c>
      <c r="I24" s="1">
        <f t="shared" si="1"/>
        <v>100.99999999999999</v>
      </c>
      <c r="J24" s="1">
        <f t="shared" si="1"/>
        <v>160.4</v>
      </c>
      <c r="K24" s="1">
        <f t="shared" si="1"/>
        <v>3.6599999999999997</v>
      </c>
      <c r="L24" s="1">
        <f t="shared" si="1"/>
        <v>144.33999999999997</v>
      </c>
      <c r="M24" s="1">
        <f t="shared" si="1"/>
        <v>468.2999999999999</v>
      </c>
      <c r="N24" s="1">
        <f t="shared" si="1"/>
        <v>359.2</v>
      </c>
      <c r="O24" s="1">
        <f t="shared" si="1"/>
        <v>30.819999999999997</v>
      </c>
    </row>
    <row r="25" spans="1:18">
      <c r="A25" s="60" t="s">
        <v>93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/>
    </row>
    <row r="26" spans="1:18">
      <c r="A26" s="60" t="s">
        <v>14</v>
      </c>
      <c r="B26" s="61"/>
      <c r="C26" s="62"/>
      <c r="D26" s="1">
        <f>SUM(D15+D24)</f>
        <v>56.24</v>
      </c>
      <c r="E26" s="1">
        <f t="shared" ref="E26:O26" si="2">SUM(E15+E24)</f>
        <v>48.65</v>
      </c>
      <c r="F26" s="1">
        <f t="shared" si="2"/>
        <v>254.91</v>
      </c>
      <c r="G26" s="1">
        <f t="shared" si="2"/>
        <v>1638.88</v>
      </c>
      <c r="H26" s="1">
        <f t="shared" si="2"/>
        <v>1.0250000000000001</v>
      </c>
      <c r="I26" s="1">
        <f t="shared" si="2"/>
        <v>112.70999999999998</v>
      </c>
      <c r="J26" s="1">
        <f t="shared" si="2"/>
        <v>252.4</v>
      </c>
      <c r="K26" s="1">
        <f t="shared" si="2"/>
        <v>5.8599999999999994</v>
      </c>
      <c r="L26" s="1">
        <f t="shared" si="2"/>
        <v>786.33999999999992</v>
      </c>
      <c r="M26" s="1">
        <f t="shared" si="2"/>
        <v>1179.9499999999998</v>
      </c>
      <c r="N26" s="1">
        <f t="shared" si="2"/>
        <v>524.98</v>
      </c>
      <c r="O26" s="1">
        <f t="shared" si="2"/>
        <v>39.349999999999994</v>
      </c>
    </row>
    <row r="27" spans="1:18">
      <c r="A27" s="58"/>
      <c r="B27" s="58"/>
      <c r="C27" s="58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8">
      <c r="A28" s="58"/>
      <c r="B28" s="58"/>
      <c r="C28" s="58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8">
      <c r="A29" s="58"/>
      <c r="B29" s="58"/>
      <c r="C29" s="5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8">
      <c r="A30" s="18"/>
      <c r="B30" s="18"/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8" ht="12.75" customHeight="1">
      <c r="A31" s="78" t="s">
        <v>207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1:18">
      <c r="A32" s="73" t="s">
        <v>57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</row>
    <row r="33" spans="1:15">
      <c r="A33" s="77" t="s">
        <v>200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1:15">
      <c r="A34" s="76" t="s">
        <v>152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15">
      <c r="A35" s="71" t="s">
        <v>65</v>
      </c>
      <c r="B35" s="71" t="s">
        <v>119</v>
      </c>
      <c r="C35" s="71" t="s">
        <v>18</v>
      </c>
      <c r="D35" s="68" t="s">
        <v>137</v>
      </c>
      <c r="E35" s="61"/>
      <c r="F35" s="62"/>
      <c r="G35" s="66" t="s">
        <v>120</v>
      </c>
      <c r="H35" s="63" t="s">
        <v>15</v>
      </c>
      <c r="I35" s="61"/>
      <c r="J35" s="61"/>
      <c r="K35" s="62"/>
      <c r="L35" s="60" t="s">
        <v>151</v>
      </c>
      <c r="M35" s="61"/>
      <c r="N35" s="61"/>
      <c r="O35" s="62"/>
    </row>
    <row r="36" spans="1:15">
      <c r="A36" s="75"/>
      <c r="B36" s="75"/>
      <c r="C36" s="72"/>
      <c r="D36" s="1" t="s">
        <v>33</v>
      </c>
      <c r="E36" s="1" t="s">
        <v>29</v>
      </c>
      <c r="F36" s="1" t="s">
        <v>28</v>
      </c>
      <c r="G36" s="67"/>
      <c r="H36" s="1" t="s">
        <v>26</v>
      </c>
      <c r="I36" s="1" t="s">
        <v>30</v>
      </c>
      <c r="J36" s="1" t="s">
        <v>32</v>
      </c>
      <c r="K36" s="1" t="s">
        <v>25</v>
      </c>
      <c r="L36" s="1" t="s">
        <v>27</v>
      </c>
      <c r="M36" s="1" t="s">
        <v>35</v>
      </c>
      <c r="N36" s="1" t="s">
        <v>23</v>
      </c>
      <c r="O36" s="1" t="s">
        <v>31</v>
      </c>
    </row>
    <row r="37" spans="1:15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>
        <v>6</v>
      </c>
      <c r="G37" s="2">
        <v>7</v>
      </c>
      <c r="H37" s="2">
        <v>8</v>
      </c>
      <c r="I37" s="2">
        <v>9</v>
      </c>
      <c r="J37" s="2">
        <v>10</v>
      </c>
      <c r="K37" s="2">
        <v>11</v>
      </c>
      <c r="L37" s="2">
        <v>12</v>
      </c>
      <c r="M37" s="2">
        <v>13</v>
      </c>
      <c r="N37" s="2">
        <v>14</v>
      </c>
      <c r="O37" s="2">
        <v>15</v>
      </c>
    </row>
    <row r="38" spans="1:15">
      <c r="A38" s="60" t="s">
        <v>92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/>
    </row>
    <row r="39" spans="1:15" ht="27.6">
      <c r="A39" s="2">
        <v>223</v>
      </c>
      <c r="B39" s="3" t="s">
        <v>115</v>
      </c>
      <c r="C39" s="3">
        <v>200</v>
      </c>
      <c r="D39" s="1">
        <v>22.9</v>
      </c>
      <c r="E39" s="1">
        <v>33.5</v>
      </c>
      <c r="F39" s="1">
        <v>19.8</v>
      </c>
      <c r="G39" s="1">
        <v>295</v>
      </c>
      <c r="H39" s="1">
        <v>0.1</v>
      </c>
      <c r="I39" s="1">
        <v>2.0299999999999998</v>
      </c>
      <c r="J39" s="1">
        <v>0.2</v>
      </c>
      <c r="K39" s="1">
        <v>0.2</v>
      </c>
      <c r="L39" s="1">
        <v>418</v>
      </c>
      <c r="M39" s="1">
        <v>451.5</v>
      </c>
      <c r="N39" s="1">
        <v>191.7</v>
      </c>
      <c r="O39" s="1">
        <v>0.8</v>
      </c>
    </row>
    <row r="40" spans="1:15">
      <c r="A40" s="2" t="s">
        <v>24</v>
      </c>
      <c r="B40" s="1" t="s">
        <v>2</v>
      </c>
      <c r="C40" s="1">
        <v>40</v>
      </c>
      <c r="D40" s="1">
        <v>1.8</v>
      </c>
      <c r="E40" s="1">
        <v>0.2</v>
      </c>
      <c r="F40" s="1">
        <v>11.6</v>
      </c>
      <c r="G40" s="1">
        <v>105.4</v>
      </c>
      <c r="H40" s="1">
        <v>0</v>
      </c>
      <c r="I40" s="1">
        <v>0</v>
      </c>
      <c r="J40" s="1">
        <v>0</v>
      </c>
      <c r="K40" s="1">
        <v>0</v>
      </c>
      <c r="L40" s="1">
        <v>7.7</v>
      </c>
      <c r="M40" s="1">
        <v>28</v>
      </c>
      <c r="N40" s="1">
        <v>10.7</v>
      </c>
      <c r="O40" s="1">
        <v>0.4</v>
      </c>
    </row>
    <row r="41" spans="1:15">
      <c r="A41" s="2" t="s">
        <v>24</v>
      </c>
      <c r="B41" s="1" t="s">
        <v>36</v>
      </c>
      <c r="C41" s="1">
        <v>30</v>
      </c>
      <c r="D41" s="1">
        <v>2</v>
      </c>
      <c r="E41" s="1">
        <v>0.3</v>
      </c>
      <c r="F41" s="1">
        <v>15.2</v>
      </c>
      <c r="G41" s="1">
        <v>103.5</v>
      </c>
      <c r="H41" s="1">
        <v>0.1</v>
      </c>
      <c r="I41" s="1">
        <v>0</v>
      </c>
      <c r="J41" s="1">
        <v>0</v>
      </c>
      <c r="K41" s="1">
        <v>0</v>
      </c>
      <c r="L41" s="1">
        <v>11.5</v>
      </c>
      <c r="M41" s="1">
        <v>42</v>
      </c>
      <c r="N41" s="1">
        <v>14.5</v>
      </c>
      <c r="O41" s="1">
        <v>0.8</v>
      </c>
    </row>
    <row r="42" spans="1:15" ht="13.5" customHeight="1">
      <c r="A42" s="2">
        <v>14</v>
      </c>
      <c r="B42" s="1" t="s">
        <v>79</v>
      </c>
      <c r="C42" s="1">
        <v>10</v>
      </c>
      <c r="D42" s="1">
        <v>0.1</v>
      </c>
      <c r="E42" s="1">
        <v>7.2</v>
      </c>
      <c r="F42" s="1">
        <v>0.13</v>
      </c>
      <c r="G42" s="1">
        <v>65.72</v>
      </c>
      <c r="H42" s="1">
        <v>0</v>
      </c>
      <c r="I42" s="1">
        <v>0</v>
      </c>
      <c r="J42" s="1">
        <v>40</v>
      </c>
      <c r="K42" s="1">
        <v>0.1</v>
      </c>
      <c r="L42" s="1">
        <v>2.4</v>
      </c>
      <c r="M42" s="1">
        <v>3</v>
      </c>
      <c r="N42" s="1">
        <v>0</v>
      </c>
      <c r="O42" s="1">
        <v>0</v>
      </c>
    </row>
    <row r="43" spans="1:15">
      <c r="A43" s="2">
        <v>377</v>
      </c>
      <c r="B43" s="1" t="s">
        <v>17</v>
      </c>
      <c r="C43" s="1">
        <v>200</v>
      </c>
      <c r="D43" s="1">
        <v>0.3</v>
      </c>
      <c r="E43" s="1">
        <v>0.1</v>
      </c>
      <c r="F43" s="1">
        <v>15.2</v>
      </c>
      <c r="G43" s="1">
        <v>62</v>
      </c>
      <c r="H43" s="1">
        <v>0</v>
      </c>
      <c r="I43" s="1">
        <v>3</v>
      </c>
      <c r="J43" s="1">
        <v>0</v>
      </c>
      <c r="K43" s="1">
        <v>0</v>
      </c>
      <c r="L43" s="1">
        <v>8</v>
      </c>
      <c r="M43" s="1">
        <v>10</v>
      </c>
      <c r="N43" s="1">
        <v>5</v>
      </c>
      <c r="O43" s="1">
        <v>1</v>
      </c>
    </row>
    <row r="44" spans="1:15">
      <c r="A44" s="2">
        <v>338</v>
      </c>
      <c r="B44" s="1" t="s">
        <v>94</v>
      </c>
      <c r="C44" s="1">
        <v>100</v>
      </c>
      <c r="D44" s="1">
        <v>0.4</v>
      </c>
      <c r="E44" s="1">
        <v>0.3</v>
      </c>
      <c r="F44" s="1">
        <v>10.3</v>
      </c>
      <c r="G44" s="1">
        <v>47</v>
      </c>
      <c r="H44" s="1">
        <v>0</v>
      </c>
      <c r="I44" s="1">
        <v>5</v>
      </c>
      <c r="J44" s="1">
        <v>1</v>
      </c>
      <c r="K44" s="1">
        <v>0.4</v>
      </c>
      <c r="L44" s="1">
        <v>19</v>
      </c>
      <c r="M44" s="1">
        <v>16</v>
      </c>
      <c r="N44" s="1">
        <v>12</v>
      </c>
      <c r="O44" s="1">
        <v>2.2999999999999998</v>
      </c>
    </row>
    <row r="45" spans="1:15">
      <c r="A45" s="60" t="s">
        <v>80</v>
      </c>
      <c r="B45" s="61"/>
      <c r="C45" s="62"/>
      <c r="D45" s="1">
        <f t="shared" ref="D45:O45" si="3">SUM(D39+D40+D41+D42+D43+D44)</f>
        <v>27.5</v>
      </c>
      <c r="E45" s="1">
        <f t="shared" si="3"/>
        <v>41.6</v>
      </c>
      <c r="F45" s="1">
        <f t="shared" si="3"/>
        <v>72.22999999999999</v>
      </c>
      <c r="G45" s="1">
        <f>SUM(G39+G40+G41+G42+G43+G44)</f>
        <v>678.62</v>
      </c>
      <c r="H45" s="1">
        <f t="shared" si="3"/>
        <v>0.2</v>
      </c>
      <c r="I45" s="1">
        <f t="shared" si="3"/>
        <v>10.029999999999999</v>
      </c>
      <c r="J45" s="1">
        <f t="shared" si="3"/>
        <v>41.2</v>
      </c>
      <c r="K45" s="1">
        <f t="shared" si="3"/>
        <v>0.70000000000000007</v>
      </c>
      <c r="L45" s="1">
        <f t="shared" si="3"/>
        <v>466.59999999999997</v>
      </c>
      <c r="M45" s="1">
        <f t="shared" si="3"/>
        <v>550.5</v>
      </c>
      <c r="N45" s="1">
        <f t="shared" si="3"/>
        <v>233.89999999999998</v>
      </c>
      <c r="O45" s="1">
        <f t="shared" si="3"/>
        <v>5.3</v>
      </c>
    </row>
    <row r="46" spans="1:15">
      <c r="A46" s="60" t="s">
        <v>88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/>
    </row>
    <row r="47" spans="1:15" ht="27.6">
      <c r="A47" s="2">
        <v>45</v>
      </c>
      <c r="B47" s="3" t="s">
        <v>101</v>
      </c>
      <c r="C47" s="3">
        <v>100</v>
      </c>
      <c r="D47" s="3">
        <v>1.33</v>
      </c>
      <c r="E47" s="3">
        <v>6.08</v>
      </c>
      <c r="F47" s="1">
        <v>8.52</v>
      </c>
      <c r="G47" s="1">
        <v>94.12</v>
      </c>
      <c r="H47" s="1">
        <v>0.02</v>
      </c>
      <c r="I47" s="1">
        <v>24.43</v>
      </c>
      <c r="J47" s="1">
        <v>0</v>
      </c>
      <c r="K47" s="1">
        <v>2.31</v>
      </c>
      <c r="L47" s="1">
        <v>43</v>
      </c>
      <c r="M47" s="1">
        <v>28.32</v>
      </c>
      <c r="N47" s="1">
        <v>16</v>
      </c>
      <c r="O47" s="1">
        <v>0.52</v>
      </c>
    </row>
    <row r="48" spans="1:15" ht="28.5" customHeight="1">
      <c r="A48" s="2">
        <v>112</v>
      </c>
      <c r="B48" s="3" t="s">
        <v>102</v>
      </c>
      <c r="C48" s="3">
        <v>250</v>
      </c>
      <c r="D48" s="3">
        <v>3</v>
      </c>
      <c r="E48" s="3">
        <v>5</v>
      </c>
      <c r="F48" s="1">
        <v>25.7</v>
      </c>
      <c r="G48" s="1">
        <v>165.5</v>
      </c>
      <c r="H48" s="1">
        <v>0</v>
      </c>
      <c r="I48" s="1">
        <v>8</v>
      </c>
      <c r="J48" s="1">
        <v>0</v>
      </c>
      <c r="K48" s="1">
        <v>0.3</v>
      </c>
      <c r="L48" s="1">
        <v>52.8</v>
      </c>
      <c r="M48" s="1">
        <v>102</v>
      </c>
      <c r="N48" s="1">
        <v>44.1</v>
      </c>
      <c r="O48" s="1">
        <v>1</v>
      </c>
    </row>
    <row r="49" spans="1:15" ht="27.6">
      <c r="A49" s="2">
        <v>260</v>
      </c>
      <c r="B49" s="3" t="s">
        <v>60</v>
      </c>
      <c r="C49" s="3">
        <v>100</v>
      </c>
      <c r="D49" s="3">
        <v>12.9</v>
      </c>
      <c r="E49" s="1">
        <v>12</v>
      </c>
      <c r="F49" s="1">
        <v>4.5</v>
      </c>
      <c r="G49" s="1">
        <v>208.12</v>
      </c>
      <c r="H49" s="1">
        <v>0</v>
      </c>
      <c r="I49" s="1">
        <v>1</v>
      </c>
      <c r="J49" s="1">
        <v>0</v>
      </c>
      <c r="K49" s="1">
        <v>1.1000000000000001</v>
      </c>
      <c r="L49" s="1">
        <v>13.7</v>
      </c>
      <c r="M49" s="1">
        <v>140.1</v>
      </c>
      <c r="N49" s="1">
        <v>17.7</v>
      </c>
      <c r="O49" s="1">
        <v>1.9</v>
      </c>
    </row>
    <row r="50" spans="1:15">
      <c r="A50" s="2">
        <v>312</v>
      </c>
      <c r="B50" s="1" t="s">
        <v>77</v>
      </c>
      <c r="C50" s="1">
        <v>180</v>
      </c>
      <c r="D50" s="1">
        <v>4.5</v>
      </c>
      <c r="E50" s="1">
        <v>1.6</v>
      </c>
      <c r="F50" s="1">
        <v>31.7</v>
      </c>
      <c r="G50" s="1">
        <v>162</v>
      </c>
      <c r="H50" s="1">
        <v>0.2</v>
      </c>
      <c r="I50" s="1">
        <v>8</v>
      </c>
      <c r="J50" s="1">
        <v>10.8</v>
      </c>
      <c r="K50" s="1">
        <v>0.2</v>
      </c>
      <c r="L50" s="1">
        <v>58.3</v>
      </c>
      <c r="M50" s="1">
        <v>120.9</v>
      </c>
      <c r="N50" s="1">
        <v>43.2</v>
      </c>
      <c r="O50" s="1">
        <v>1.5</v>
      </c>
    </row>
    <row r="51" spans="1:15">
      <c r="A51" s="2">
        <v>344</v>
      </c>
      <c r="B51" s="1" t="s">
        <v>131</v>
      </c>
      <c r="C51" s="1">
        <v>200</v>
      </c>
      <c r="D51" s="1">
        <v>0.2</v>
      </c>
      <c r="E51" s="1">
        <v>0.2</v>
      </c>
      <c r="F51" s="1">
        <v>27.2</v>
      </c>
      <c r="G51" s="1">
        <v>110</v>
      </c>
      <c r="H51" s="1">
        <v>0</v>
      </c>
      <c r="I51" s="1">
        <v>2.7</v>
      </c>
      <c r="J51" s="1">
        <v>0</v>
      </c>
      <c r="K51" s="1">
        <v>0.1</v>
      </c>
      <c r="L51" s="1">
        <v>96</v>
      </c>
      <c r="M51" s="1">
        <v>4</v>
      </c>
      <c r="N51" s="1">
        <v>12</v>
      </c>
      <c r="O51" s="1">
        <v>0.8</v>
      </c>
    </row>
    <row r="52" spans="1:15">
      <c r="A52" s="2" t="s">
        <v>24</v>
      </c>
      <c r="B52" s="1" t="s">
        <v>2</v>
      </c>
      <c r="C52" s="1">
        <v>30</v>
      </c>
      <c r="D52" s="1">
        <v>1.8</v>
      </c>
      <c r="E52" s="1">
        <v>0.2</v>
      </c>
      <c r="F52" s="1">
        <v>11.6</v>
      </c>
      <c r="G52" s="1">
        <v>79.05</v>
      </c>
      <c r="H52" s="1">
        <v>0</v>
      </c>
      <c r="I52" s="1">
        <v>0</v>
      </c>
      <c r="J52" s="1">
        <v>0</v>
      </c>
      <c r="K52" s="1">
        <v>0</v>
      </c>
      <c r="L52" s="1">
        <v>7.7</v>
      </c>
      <c r="M52" s="1">
        <v>28</v>
      </c>
      <c r="N52" s="1">
        <v>10.7</v>
      </c>
      <c r="O52" s="1">
        <v>0.4</v>
      </c>
    </row>
    <row r="53" spans="1:15">
      <c r="A53" s="2" t="s">
        <v>24</v>
      </c>
      <c r="B53" s="1" t="s">
        <v>36</v>
      </c>
      <c r="C53" s="1">
        <v>40</v>
      </c>
      <c r="D53" s="1">
        <v>4</v>
      </c>
      <c r="E53" s="1">
        <v>0.5</v>
      </c>
      <c r="F53" s="1">
        <v>30.3</v>
      </c>
      <c r="G53" s="1">
        <v>138</v>
      </c>
      <c r="H53" s="1">
        <v>0.1</v>
      </c>
      <c r="I53" s="1">
        <v>0</v>
      </c>
      <c r="J53" s="1">
        <v>0</v>
      </c>
      <c r="K53" s="1">
        <v>0</v>
      </c>
      <c r="L53" s="1">
        <v>23</v>
      </c>
      <c r="M53" s="1">
        <v>84</v>
      </c>
      <c r="N53" s="1">
        <v>29</v>
      </c>
      <c r="O53" s="1">
        <v>1.6</v>
      </c>
    </row>
    <row r="54" spans="1:15">
      <c r="A54" s="60" t="s">
        <v>11</v>
      </c>
      <c r="B54" s="61"/>
      <c r="C54" s="62"/>
      <c r="D54" s="1">
        <f t="shared" ref="D54:O54" si="4">SUM(D47+D48+D49+D50+D51+D52+D53)</f>
        <v>27.73</v>
      </c>
      <c r="E54" s="1">
        <f t="shared" si="4"/>
        <v>25.58</v>
      </c>
      <c r="F54" s="1">
        <f t="shared" si="4"/>
        <v>139.52000000000001</v>
      </c>
      <c r="G54" s="1">
        <f>SUM(G47+G48+G49+G50+G51+G52+G53)</f>
        <v>956.79</v>
      </c>
      <c r="H54" s="1">
        <f t="shared" si="4"/>
        <v>0.32</v>
      </c>
      <c r="I54" s="1">
        <f t="shared" si="4"/>
        <v>44.13</v>
      </c>
      <c r="J54" s="1">
        <f t="shared" si="4"/>
        <v>10.8</v>
      </c>
      <c r="K54" s="1">
        <f t="shared" si="4"/>
        <v>4.01</v>
      </c>
      <c r="L54" s="1">
        <f t="shared" si="4"/>
        <v>294.5</v>
      </c>
      <c r="M54" s="1">
        <f t="shared" si="4"/>
        <v>507.31999999999994</v>
      </c>
      <c r="N54" s="1">
        <f t="shared" si="4"/>
        <v>172.7</v>
      </c>
      <c r="O54" s="1">
        <f t="shared" si="4"/>
        <v>7.7200000000000006</v>
      </c>
    </row>
    <row r="55" spans="1:15">
      <c r="A55" s="60" t="s">
        <v>14</v>
      </c>
      <c r="B55" s="61"/>
      <c r="C55" s="62"/>
      <c r="D55" s="1">
        <f>SUM(D45+D54)</f>
        <v>55.230000000000004</v>
      </c>
      <c r="E55" s="1">
        <f t="shared" ref="E55:N55" si="5">SUM(E45+E54)</f>
        <v>67.180000000000007</v>
      </c>
      <c r="F55" s="1">
        <f t="shared" si="5"/>
        <v>211.75</v>
      </c>
      <c r="G55" s="1">
        <f t="shared" si="5"/>
        <v>1635.4099999999999</v>
      </c>
      <c r="H55" s="1">
        <f t="shared" si="5"/>
        <v>0.52</v>
      </c>
      <c r="I55" s="1">
        <f t="shared" si="5"/>
        <v>54.160000000000004</v>
      </c>
      <c r="J55" s="1">
        <f t="shared" si="5"/>
        <v>52</v>
      </c>
      <c r="K55" s="1">
        <f t="shared" si="5"/>
        <v>4.71</v>
      </c>
      <c r="L55" s="1">
        <f t="shared" si="5"/>
        <v>761.09999999999991</v>
      </c>
      <c r="M55" s="1">
        <f t="shared" si="5"/>
        <v>1057.82</v>
      </c>
      <c r="N55" s="1">
        <f t="shared" si="5"/>
        <v>406.59999999999997</v>
      </c>
      <c r="O55" s="1">
        <f>SUM(O45+O54)</f>
        <v>13.02</v>
      </c>
    </row>
    <row r="62" spans="1:15">
      <c r="A62" s="73" t="s">
        <v>54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</row>
    <row r="63" spans="1:15">
      <c r="A63" s="77" t="s">
        <v>201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1:15">
      <c r="A64" s="76" t="s">
        <v>152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1:15">
      <c r="A65" s="71" t="s">
        <v>65</v>
      </c>
      <c r="B65" s="71" t="s">
        <v>119</v>
      </c>
      <c r="C65" s="71" t="s">
        <v>18</v>
      </c>
      <c r="D65" s="68" t="s">
        <v>137</v>
      </c>
      <c r="E65" s="61"/>
      <c r="F65" s="62"/>
      <c r="G65" s="66" t="s">
        <v>120</v>
      </c>
      <c r="H65" s="63" t="s">
        <v>15</v>
      </c>
      <c r="I65" s="61"/>
      <c r="J65" s="61"/>
      <c r="K65" s="62"/>
      <c r="L65" s="60" t="s">
        <v>151</v>
      </c>
      <c r="M65" s="61"/>
      <c r="N65" s="61"/>
      <c r="O65" s="62"/>
    </row>
    <row r="66" spans="1:15">
      <c r="A66" s="75"/>
      <c r="B66" s="75"/>
      <c r="C66" s="72"/>
      <c r="D66" s="1" t="s">
        <v>33</v>
      </c>
      <c r="E66" s="1" t="s">
        <v>29</v>
      </c>
      <c r="F66" s="1" t="s">
        <v>28</v>
      </c>
      <c r="G66" s="67"/>
      <c r="H66" s="1" t="s">
        <v>26</v>
      </c>
      <c r="I66" s="1" t="s">
        <v>30</v>
      </c>
      <c r="J66" s="1" t="s">
        <v>32</v>
      </c>
      <c r="K66" s="1" t="s">
        <v>25</v>
      </c>
      <c r="L66" s="1" t="s">
        <v>27</v>
      </c>
      <c r="M66" s="1" t="s">
        <v>35</v>
      </c>
      <c r="N66" s="1" t="s">
        <v>23</v>
      </c>
      <c r="O66" s="1" t="s">
        <v>31</v>
      </c>
    </row>
    <row r="67" spans="1:15">
      <c r="A67" s="2">
        <v>1</v>
      </c>
      <c r="B67" s="2">
        <v>2</v>
      </c>
      <c r="C67" s="2">
        <v>3</v>
      </c>
      <c r="D67" s="2">
        <v>4</v>
      </c>
      <c r="E67" s="2">
        <v>5</v>
      </c>
      <c r="F67" s="2">
        <v>6</v>
      </c>
      <c r="G67" s="2">
        <v>7</v>
      </c>
      <c r="H67" s="2">
        <v>8</v>
      </c>
      <c r="I67" s="2">
        <v>9</v>
      </c>
      <c r="J67" s="2">
        <v>10</v>
      </c>
      <c r="K67" s="2">
        <v>11</v>
      </c>
      <c r="L67" s="2">
        <v>12</v>
      </c>
      <c r="M67" s="2">
        <v>13</v>
      </c>
      <c r="N67" s="2">
        <v>14</v>
      </c>
      <c r="O67" s="2">
        <v>15</v>
      </c>
    </row>
    <row r="68" spans="1:15">
      <c r="A68" s="60" t="s">
        <v>92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/>
    </row>
    <row r="69" spans="1:15">
      <c r="A69" s="2">
        <v>204</v>
      </c>
      <c r="B69" s="1" t="s">
        <v>139</v>
      </c>
      <c r="C69" s="1">
        <v>210</v>
      </c>
      <c r="D69" s="1">
        <v>13.4</v>
      </c>
      <c r="E69" s="1">
        <v>15.8</v>
      </c>
      <c r="F69" s="1">
        <v>34</v>
      </c>
      <c r="G69" s="1">
        <v>350.91</v>
      </c>
      <c r="H69" s="1">
        <v>0.06</v>
      </c>
      <c r="I69" s="1">
        <v>0.1</v>
      </c>
      <c r="J69" s="1">
        <v>115.5</v>
      </c>
      <c r="K69" s="1">
        <v>2.6</v>
      </c>
      <c r="L69" s="1">
        <v>250.8</v>
      </c>
      <c r="M69" s="1">
        <v>171.7</v>
      </c>
      <c r="N69" s="1">
        <v>17.100000000000001</v>
      </c>
      <c r="O69" s="1">
        <v>1.1000000000000001</v>
      </c>
    </row>
    <row r="70" spans="1:15">
      <c r="A70" s="2" t="s">
        <v>24</v>
      </c>
      <c r="B70" s="1" t="s">
        <v>2</v>
      </c>
      <c r="C70" s="1">
        <v>40</v>
      </c>
      <c r="D70" s="1">
        <v>2.7</v>
      </c>
      <c r="E70" s="1">
        <v>0.3</v>
      </c>
      <c r="F70" s="1">
        <v>17.399999999999999</v>
      </c>
      <c r="G70" s="1">
        <v>105.3</v>
      </c>
      <c r="H70" s="1">
        <v>0.1</v>
      </c>
      <c r="I70" s="1">
        <v>0</v>
      </c>
      <c r="J70" s="1">
        <v>0</v>
      </c>
      <c r="K70" s="1">
        <v>0</v>
      </c>
      <c r="L70" s="1">
        <v>11.5</v>
      </c>
      <c r="M70" s="1">
        <v>42</v>
      </c>
      <c r="N70" s="1">
        <v>16</v>
      </c>
      <c r="O70" s="1">
        <v>0.7</v>
      </c>
    </row>
    <row r="71" spans="1:15">
      <c r="A71" s="2" t="s">
        <v>24</v>
      </c>
      <c r="B71" s="1" t="s">
        <v>36</v>
      </c>
      <c r="C71" s="1">
        <v>40</v>
      </c>
      <c r="D71" s="1">
        <v>1</v>
      </c>
      <c r="E71" s="1">
        <v>0.1</v>
      </c>
      <c r="F71" s="1">
        <v>7.6</v>
      </c>
      <c r="G71" s="1">
        <v>138</v>
      </c>
      <c r="H71" s="1">
        <v>0</v>
      </c>
      <c r="I71" s="1">
        <v>0</v>
      </c>
      <c r="J71" s="1">
        <v>0</v>
      </c>
      <c r="K71" s="1">
        <v>0</v>
      </c>
      <c r="L71" s="1">
        <v>5.8</v>
      </c>
      <c r="M71" s="1">
        <v>21</v>
      </c>
      <c r="N71" s="1">
        <v>7.3</v>
      </c>
      <c r="O71" s="1">
        <v>0.4</v>
      </c>
    </row>
    <row r="72" spans="1:15">
      <c r="A72" s="2">
        <v>376</v>
      </c>
      <c r="B72" s="1" t="s">
        <v>163</v>
      </c>
      <c r="C72" s="1">
        <v>200</v>
      </c>
      <c r="D72" s="1">
        <v>0.53</v>
      </c>
      <c r="E72" s="1">
        <v>0</v>
      </c>
      <c r="F72" s="1">
        <v>9.4700000000000006</v>
      </c>
      <c r="G72" s="1">
        <v>40</v>
      </c>
      <c r="H72" s="1">
        <v>0</v>
      </c>
      <c r="I72" s="1">
        <v>0.27</v>
      </c>
      <c r="J72" s="1">
        <v>0</v>
      </c>
      <c r="K72" s="1">
        <v>0</v>
      </c>
      <c r="L72" s="1">
        <v>13.6</v>
      </c>
      <c r="M72" s="1">
        <v>22.13</v>
      </c>
      <c r="N72" s="1">
        <v>11.73</v>
      </c>
      <c r="O72" s="1">
        <v>2.13</v>
      </c>
    </row>
    <row r="73" spans="1:15">
      <c r="A73" s="2">
        <v>341</v>
      </c>
      <c r="B73" s="1" t="s">
        <v>38</v>
      </c>
      <c r="C73" s="1">
        <v>100</v>
      </c>
      <c r="D73" s="1">
        <v>0.9</v>
      </c>
      <c r="E73" s="1">
        <v>0.2</v>
      </c>
      <c r="F73" s="1">
        <v>8.1</v>
      </c>
      <c r="G73" s="1">
        <v>43</v>
      </c>
      <c r="H73" s="1">
        <v>0</v>
      </c>
      <c r="I73" s="1">
        <v>6</v>
      </c>
      <c r="J73" s="1">
        <v>4</v>
      </c>
      <c r="K73" s="1">
        <v>0.2</v>
      </c>
      <c r="L73" s="1">
        <v>34</v>
      </c>
      <c r="M73" s="1">
        <v>23</v>
      </c>
      <c r="N73" s="1">
        <v>13</v>
      </c>
      <c r="O73" s="1">
        <v>0.3</v>
      </c>
    </row>
    <row r="74" spans="1:15">
      <c r="A74" s="60" t="s">
        <v>80</v>
      </c>
      <c r="B74" s="61"/>
      <c r="C74" s="62"/>
      <c r="D74" s="1">
        <f t="shared" ref="D74:O74" si="6">SUM(D69+D70+D71+D72+D73)</f>
        <v>18.53</v>
      </c>
      <c r="E74" s="1">
        <f t="shared" si="6"/>
        <v>16.400000000000002</v>
      </c>
      <c r="F74" s="1">
        <f t="shared" si="6"/>
        <v>76.569999999999993</v>
      </c>
      <c r="G74" s="1">
        <f t="shared" si="6"/>
        <v>677.21</v>
      </c>
      <c r="H74" s="1">
        <f t="shared" si="6"/>
        <v>0.16</v>
      </c>
      <c r="I74" s="1">
        <f t="shared" si="6"/>
        <v>6.37</v>
      </c>
      <c r="J74" s="1">
        <f t="shared" si="6"/>
        <v>119.5</v>
      </c>
      <c r="K74" s="1">
        <f t="shared" si="6"/>
        <v>2.8000000000000003</v>
      </c>
      <c r="L74" s="1">
        <f t="shared" si="6"/>
        <v>315.70000000000005</v>
      </c>
      <c r="M74" s="1">
        <f t="shared" si="6"/>
        <v>279.83</v>
      </c>
      <c r="N74" s="1">
        <f t="shared" si="6"/>
        <v>65.13</v>
      </c>
      <c r="O74" s="1">
        <f t="shared" si="6"/>
        <v>4.63</v>
      </c>
    </row>
    <row r="75" spans="1:15">
      <c r="A75" s="60" t="s">
        <v>88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/>
    </row>
    <row r="76" spans="1:15">
      <c r="A76" s="2">
        <v>71</v>
      </c>
      <c r="B76" s="3" t="s">
        <v>145</v>
      </c>
      <c r="C76" s="3">
        <v>100</v>
      </c>
      <c r="D76" s="3">
        <v>1.1000000000000001</v>
      </c>
      <c r="E76" s="3">
        <v>0.2</v>
      </c>
      <c r="F76" s="1">
        <v>0</v>
      </c>
      <c r="G76" s="1">
        <v>99.8</v>
      </c>
      <c r="H76" s="1">
        <v>1.4</v>
      </c>
      <c r="I76" s="1">
        <v>0.8</v>
      </c>
      <c r="J76" s="1">
        <v>0.7</v>
      </c>
      <c r="K76" s="1">
        <v>0.01</v>
      </c>
      <c r="L76" s="1">
        <v>290</v>
      </c>
      <c r="M76" s="1">
        <v>14</v>
      </c>
      <c r="N76" s="1">
        <v>20</v>
      </c>
      <c r="O76" s="1">
        <v>26</v>
      </c>
    </row>
    <row r="77" spans="1:15" ht="27.6">
      <c r="A77" s="2">
        <v>82</v>
      </c>
      <c r="B77" s="3" t="s">
        <v>104</v>
      </c>
      <c r="C77" s="3">
        <v>250</v>
      </c>
      <c r="D77" s="3">
        <v>2.1</v>
      </c>
      <c r="E77" s="3">
        <v>7</v>
      </c>
      <c r="F77" s="1">
        <v>9.8000000000000007</v>
      </c>
      <c r="G77" s="1">
        <v>120.3</v>
      </c>
      <c r="H77" s="1">
        <v>0</v>
      </c>
      <c r="I77" s="1">
        <v>11.3</v>
      </c>
      <c r="J77" s="1">
        <v>0</v>
      </c>
      <c r="K77" s="1">
        <v>2.2999999999999998</v>
      </c>
      <c r="L77" s="1">
        <v>41.3</v>
      </c>
      <c r="M77" s="1">
        <v>54.3</v>
      </c>
      <c r="N77" s="1">
        <v>26.1</v>
      </c>
      <c r="O77" s="1">
        <v>0.7</v>
      </c>
    </row>
    <row r="78" spans="1:15" ht="27.6">
      <c r="A78" s="2">
        <v>234</v>
      </c>
      <c r="B78" s="3" t="s">
        <v>123</v>
      </c>
      <c r="C78" s="3">
        <v>100</v>
      </c>
      <c r="D78" s="3">
        <v>11.3</v>
      </c>
      <c r="E78" s="1">
        <v>5.3</v>
      </c>
      <c r="F78" s="1">
        <v>13.5</v>
      </c>
      <c r="G78" s="1">
        <v>147.6</v>
      </c>
      <c r="H78" s="1">
        <v>0.1</v>
      </c>
      <c r="I78" s="1">
        <v>0.4</v>
      </c>
      <c r="J78" s="1">
        <v>9</v>
      </c>
      <c r="K78" s="1">
        <v>2.4</v>
      </c>
      <c r="L78" s="1">
        <v>57.6</v>
      </c>
      <c r="M78" s="1">
        <v>154.80000000000001</v>
      </c>
      <c r="N78" s="1">
        <v>28.8</v>
      </c>
      <c r="O78" s="1">
        <v>1.1000000000000001</v>
      </c>
    </row>
    <row r="79" spans="1:15">
      <c r="A79" s="2">
        <v>304</v>
      </c>
      <c r="B79" s="1" t="s">
        <v>136</v>
      </c>
      <c r="C79" s="1">
        <v>180</v>
      </c>
      <c r="D79" s="1">
        <v>4.3</v>
      </c>
      <c r="E79" s="1">
        <v>6.3</v>
      </c>
      <c r="F79" s="1">
        <v>43.9</v>
      </c>
      <c r="G79" s="1">
        <v>251.6</v>
      </c>
      <c r="H79" s="1">
        <v>0.02</v>
      </c>
      <c r="I79" s="1">
        <v>0</v>
      </c>
      <c r="J79" s="1">
        <v>0</v>
      </c>
      <c r="K79" s="1">
        <v>0.02</v>
      </c>
      <c r="L79" s="1">
        <v>1.63</v>
      </c>
      <c r="M79" s="1">
        <v>73.08</v>
      </c>
      <c r="N79" s="1">
        <v>19.5</v>
      </c>
      <c r="O79" s="1">
        <v>0.5</v>
      </c>
    </row>
    <row r="80" spans="1:15">
      <c r="A80" s="2">
        <v>388</v>
      </c>
      <c r="B80" s="1" t="s">
        <v>125</v>
      </c>
      <c r="C80" s="1">
        <v>200</v>
      </c>
      <c r="D80" s="1">
        <v>0.4</v>
      </c>
      <c r="E80" s="1">
        <v>0.2</v>
      </c>
      <c r="F80" s="1">
        <v>23.8</v>
      </c>
      <c r="G80" s="1">
        <v>100</v>
      </c>
      <c r="H80" s="1">
        <v>0</v>
      </c>
      <c r="I80" s="1">
        <v>110</v>
      </c>
      <c r="J80" s="1">
        <v>0</v>
      </c>
      <c r="K80" s="1">
        <v>0.8</v>
      </c>
      <c r="L80" s="1">
        <v>14</v>
      </c>
      <c r="M80" s="1">
        <v>2</v>
      </c>
      <c r="N80" s="1">
        <v>4</v>
      </c>
      <c r="O80" s="1">
        <v>0.6</v>
      </c>
    </row>
    <row r="81" spans="1:18">
      <c r="A81" s="2" t="s">
        <v>24</v>
      </c>
      <c r="B81" s="1" t="s">
        <v>19</v>
      </c>
      <c r="C81" s="1">
        <v>30</v>
      </c>
      <c r="D81" s="1">
        <v>2.7</v>
      </c>
      <c r="E81" s="1">
        <v>0.3</v>
      </c>
      <c r="F81" s="1">
        <v>17.399999999999999</v>
      </c>
      <c r="G81" s="1">
        <v>79</v>
      </c>
      <c r="H81" s="1">
        <v>0.1</v>
      </c>
      <c r="I81" s="1">
        <v>0</v>
      </c>
      <c r="J81" s="1">
        <v>0</v>
      </c>
      <c r="K81" s="1">
        <v>0</v>
      </c>
      <c r="L81" s="1">
        <v>11.5</v>
      </c>
      <c r="M81" s="1">
        <v>42</v>
      </c>
      <c r="N81" s="1">
        <v>16</v>
      </c>
      <c r="O81" s="1">
        <v>0.7</v>
      </c>
    </row>
    <row r="82" spans="1:18">
      <c r="A82" s="2" t="s">
        <v>24</v>
      </c>
      <c r="B82" s="1" t="s">
        <v>36</v>
      </c>
      <c r="C82" s="1">
        <v>40</v>
      </c>
      <c r="D82" s="1">
        <v>4</v>
      </c>
      <c r="E82" s="1">
        <v>0.5</v>
      </c>
      <c r="F82" s="1">
        <v>30.3</v>
      </c>
      <c r="G82" s="1">
        <v>138</v>
      </c>
      <c r="H82" s="1">
        <v>0.1</v>
      </c>
      <c r="I82" s="1">
        <v>0</v>
      </c>
      <c r="J82" s="1">
        <v>0</v>
      </c>
      <c r="K82" s="1">
        <v>0</v>
      </c>
      <c r="L82" s="1">
        <v>23</v>
      </c>
      <c r="M82" s="1">
        <v>84</v>
      </c>
      <c r="N82" s="1">
        <v>29</v>
      </c>
      <c r="O82" s="1">
        <v>1.6</v>
      </c>
    </row>
    <row r="83" spans="1:18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8">
      <c r="A84" s="60" t="s">
        <v>11</v>
      </c>
      <c r="B84" s="61"/>
      <c r="C84" s="62"/>
      <c r="D84" s="1">
        <f>SUM(D76+D77+D78+D79+D80+D81+D82)</f>
        <v>25.9</v>
      </c>
      <c r="E84" s="1">
        <f t="shared" ref="E84:O84" si="7">SUM(E76+E77+E78+E79+E80+E81+E82)</f>
        <v>19.8</v>
      </c>
      <c r="F84" s="1">
        <f t="shared" si="7"/>
        <v>138.70000000000002</v>
      </c>
      <c r="G84" s="1">
        <f>SUM(G76+G77+G78+G79+G80+G81+G82)</f>
        <v>936.3</v>
      </c>
      <c r="H84" s="1">
        <f t="shared" si="7"/>
        <v>1.7200000000000002</v>
      </c>
      <c r="I84" s="1">
        <f t="shared" si="7"/>
        <v>122.5</v>
      </c>
      <c r="J84" s="1">
        <f t="shared" si="7"/>
        <v>9.6999999999999993</v>
      </c>
      <c r="K84" s="1">
        <f t="shared" si="7"/>
        <v>5.5299999999999985</v>
      </c>
      <c r="L84" s="1">
        <f t="shared" si="7"/>
        <v>439.03000000000003</v>
      </c>
      <c r="M84" s="1">
        <f t="shared" si="7"/>
        <v>424.18</v>
      </c>
      <c r="N84" s="1">
        <f t="shared" si="7"/>
        <v>143.4</v>
      </c>
      <c r="O84" s="1">
        <f t="shared" si="7"/>
        <v>31.200000000000003</v>
      </c>
    </row>
    <row r="85" spans="1:18">
      <c r="A85" s="60" t="s">
        <v>14</v>
      </c>
      <c r="B85" s="61"/>
      <c r="C85" s="62"/>
      <c r="D85" s="1">
        <f>SUM(D74+D84)</f>
        <v>44.43</v>
      </c>
      <c r="E85" s="1">
        <f t="shared" ref="E85:O85" si="8">SUM(E74+E84)</f>
        <v>36.200000000000003</v>
      </c>
      <c r="F85" s="1">
        <f t="shared" si="8"/>
        <v>215.27</v>
      </c>
      <c r="G85" s="1">
        <f t="shared" si="8"/>
        <v>1613.51</v>
      </c>
      <c r="H85" s="1">
        <f t="shared" si="8"/>
        <v>1.8800000000000001</v>
      </c>
      <c r="I85" s="1">
        <f t="shared" si="8"/>
        <v>128.87</v>
      </c>
      <c r="J85" s="1">
        <f t="shared" si="8"/>
        <v>129.19999999999999</v>
      </c>
      <c r="K85" s="1">
        <f t="shared" si="8"/>
        <v>8.3299999999999983</v>
      </c>
      <c r="L85" s="1">
        <f t="shared" si="8"/>
        <v>754.73</v>
      </c>
      <c r="M85" s="1">
        <f t="shared" si="8"/>
        <v>704.01</v>
      </c>
      <c r="N85" s="1">
        <f t="shared" si="8"/>
        <v>208.53</v>
      </c>
      <c r="O85" s="1">
        <f t="shared" si="8"/>
        <v>35.830000000000005</v>
      </c>
    </row>
    <row r="86" spans="1:18">
      <c r="A86" s="59"/>
      <c r="B86" s="59"/>
      <c r="C86" s="59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94" spans="1:18" ht="12.75" customHeight="1">
      <c r="A94" s="78" t="s">
        <v>207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1:18">
      <c r="A95" s="73" t="s">
        <v>55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</row>
    <row r="96" spans="1:18">
      <c r="A96" s="77" t="s">
        <v>202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pans="1:15">
      <c r="A97" s="76" t="s">
        <v>152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</row>
    <row r="98" spans="1:15">
      <c r="A98" s="71" t="s">
        <v>65</v>
      </c>
      <c r="B98" s="71" t="s">
        <v>119</v>
      </c>
      <c r="C98" s="71" t="s">
        <v>18</v>
      </c>
      <c r="D98" s="68" t="s">
        <v>137</v>
      </c>
      <c r="E98" s="61"/>
      <c r="F98" s="62"/>
      <c r="G98" s="66" t="s">
        <v>120</v>
      </c>
      <c r="H98" s="63" t="s">
        <v>15</v>
      </c>
      <c r="I98" s="61"/>
      <c r="J98" s="61"/>
      <c r="K98" s="62"/>
      <c r="L98" s="60" t="s">
        <v>151</v>
      </c>
      <c r="M98" s="61"/>
      <c r="N98" s="61"/>
      <c r="O98" s="62"/>
    </row>
    <row r="99" spans="1:15">
      <c r="A99" s="75"/>
      <c r="B99" s="75"/>
      <c r="C99" s="72"/>
      <c r="D99" s="1" t="s">
        <v>33</v>
      </c>
      <c r="E99" s="1" t="s">
        <v>29</v>
      </c>
      <c r="F99" s="1" t="s">
        <v>28</v>
      </c>
      <c r="G99" s="67"/>
      <c r="H99" s="1" t="s">
        <v>26</v>
      </c>
      <c r="I99" s="1" t="s">
        <v>30</v>
      </c>
      <c r="J99" s="1" t="s">
        <v>32</v>
      </c>
      <c r="K99" s="1" t="s">
        <v>25</v>
      </c>
      <c r="L99" s="1" t="s">
        <v>27</v>
      </c>
      <c r="M99" s="1" t="s">
        <v>35</v>
      </c>
      <c r="N99" s="1" t="s">
        <v>23</v>
      </c>
      <c r="O99" s="1" t="s">
        <v>31</v>
      </c>
    </row>
    <row r="100" spans="1:15">
      <c r="A100" s="2">
        <v>1</v>
      </c>
      <c r="B100" s="2">
        <v>2</v>
      </c>
      <c r="C100" s="2">
        <v>3</v>
      </c>
      <c r="D100" s="2">
        <v>4</v>
      </c>
      <c r="E100" s="2">
        <v>5</v>
      </c>
      <c r="F100" s="2">
        <v>6</v>
      </c>
      <c r="G100" s="2">
        <v>7</v>
      </c>
      <c r="H100" s="2">
        <v>8</v>
      </c>
      <c r="I100" s="2">
        <v>9</v>
      </c>
      <c r="J100" s="2">
        <v>10</v>
      </c>
      <c r="K100" s="2">
        <v>11</v>
      </c>
      <c r="L100" s="2">
        <v>12</v>
      </c>
      <c r="M100" s="2">
        <v>13</v>
      </c>
      <c r="N100" s="2">
        <v>14</v>
      </c>
      <c r="O100" s="2">
        <v>15</v>
      </c>
    </row>
    <row r="101" spans="1:15">
      <c r="A101" s="60" t="s">
        <v>92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/>
    </row>
    <row r="102" spans="1:15">
      <c r="A102" s="2">
        <v>183</v>
      </c>
      <c r="B102" s="1" t="s">
        <v>61</v>
      </c>
      <c r="C102" s="1">
        <v>200</v>
      </c>
      <c r="D102" s="1">
        <v>12.1</v>
      </c>
      <c r="E102" s="1">
        <v>13.2</v>
      </c>
      <c r="F102" s="1">
        <v>64.599999999999994</v>
      </c>
      <c r="G102" s="1">
        <v>404.4</v>
      </c>
      <c r="H102" s="1">
        <v>0.4</v>
      </c>
      <c r="I102" s="1">
        <v>1.2</v>
      </c>
      <c r="J102" s="1">
        <v>0.4</v>
      </c>
      <c r="K102" s="1">
        <v>0.5</v>
      </c>
      <c r="L102" s="1">
        <v>262.8</v>
      </c>
      <c r="M102" s="1">
        <v>366.6</v>
      </c>
      <c r="N102" s="1">
        <v>73.7</v>
      </c>
      <c r="O102" s="1">
        <v>5.3</v>
      </c>
    </row>
    <row r="103" spans="1:15">
      <c r="A103" s="2" t="s">
        <v>22</v>
      </c>
      <c r="B103" s="1" t="s">
        <v>2</v>
      </c>
      <c r="C103" s="1">
        <v>20</v>
      </c>
      <c r="D103" s="1">
        <v>1.8</v>
      </c>
      <c r="E103" s="1">
        <v>0.2</v>
      </c>
      <c r="F103" s="1">
        <v>11.6</v>
      </c>
      <c r="G103" s="1">
        <v>52.7</v>
      </c>
      <c r="H103" s="1">
        <v>0</v>
      </c>
      <c r="I103" s="1">
        <v>0</v>
      </c>
      <c r="J103" s="1">
        <v>0</v>
      </c>
      <c r="K103" s="1">
        <v>0</v>
      </c>
      <c r="L103" s="1">
        <v>7.7</v>
      </c>
      <c r="M103" s="1">
        <v>28</v>
      </c>
      <c r="N103" s="1">
        <v>10.7</v>
      </c>
      <c r="O103" s="1">
        <v>0.4</v>
      </c>
    </row>
    <row r="104" spans="1:15">
      <c r="A104" s="2" t="s">
        <v>22</v>
      </c>
      <c r="B104" s="1" t="s">
        <v>8</v>
      </c>
      <c r="C104" s="1">
        <v>10</v>
      </c>
      <c r="D104" s="1">
        <v>1</v>
      </c>
      <c r="E104" s="1">
        <v>0.1</v>
      </c>
      <c r="F104" s="1">
        <v>7.6</v>
      </c>
      <c r="G104" s="1">
        <v>34.5</v>
      </c>
      <c r="H104" s="1">
        <v>0</v>
      </c>
      <c r="I104" s="1">
        <v>0</v>
      </c>
      <c r="J104" s="1">
        <v>0</v>
      </c>
      <c r="K104" s="1">
        <v>0</v>
      </c>
      <c r="L104" s="1">
        <v>5.8</v>
      </c>
      <c r="M104" s="1">
        <v>21</v>
      </c>
      <c r="N104" s="1">
        <v>7.3</v>
      </c>
      <c r="O104" s="1">
        <v>0.4</v>
      </c>
    </row>
    <row r="105" spans="1:15">
      <c r="A105" s="2">
        <v>15</v>
      </c>
      <c r="B105" s="1" t="s">
        <v>21</v>
      </c>
      <c r="C105" s="1">
        <v>20</v>
      </c>
      <c r="D105" s="1">
        <v>2.6</v>
      </c>
      <c r="E105" s="1">
        <v>1.5</v>
      </c>
      <c r="F105" s="1">
        <v>0</v>
      </c>
      <c r="G105" s="1">
        <v>70</v>
      </c>
      <c r="H105" s="1">
        <v>0</v>
      </c>
      <c r="I105" s="1">
        <v>0</v>
      </c>
      <c r="J105" s="1">
        <v>0.1</v>
      </c>
      <c r="K105" s="1">
        <v>0</v>
      </c>
      <c r="L105" s="1">
        <v>50</v>
      </c>
      <c r="M105" s="1">
        <v>30</v>
      </c>
      <c r="N105" s="1">
        <v>2.8</v>
      </c>
      <c r="O105" s="1">
        <v>0</v>
      </c>
    </row>
    <row r="106" spans="1:15">
      <c r="A106" s="2">
        <v>378</v>
      </c>
      <c r="B106" s="1" t="s">
        <v>9</v>
      </c>
      <c r="C106" s="1">
        <v>200</v>
      </c>
      <c r="D106" s="1">
        <v>1.52</v>
      </c>
      <c r="E106" s="1">
        <v>1.35</v>
      </c>
      <c r="F106" s="1">
        <v>15.9</v>
      </c>
      <c r="G106" s="1">
        <v>81</v>
      </c>
      <c r="H106" s="1">
        <v>0.04</v>
      </c>
      <c r="I106" s="1">
        <v>1.33</v>
      </c>
      <c r="J106" s="1">
        <v>10</v>
      </c>
      <c r="K106" s="1">
        <v>0</v>
      </c>
      <c r="L106" s="1">
        <v>126.6</v>
      </c>
      <c r="M106" s="1">
        <v>92.8</v>
      </c>
      <c r="N106" s="1">
        <v>15.4</v>
      </c>
      <c r="O106" s="1">
        <v>0.41</v>
      </c>
    </row>
    <row r="107" spans="1:15">
      <c r="A107" s="2">
        <v>75</v>
      </c>
      <c r="B107" s="1" t="s">
        <v>87</v>
      </c>
      <c r="C107" s="1">
        <v>100</v>
      </c>
      <c r="D107" s="1">
        <v>0.3</v>
      </c>
      <c r="E107" s="1">
        <v>0.3</v>
      </c>
      <c r="F107" s="1">
        <v>7.35</v>
      </c>
      <c r="G107" s="1">
        <v>33.299999999999997</v>
      </c>
      <c r="H107" s="1">
        <v>0.02</v>
      </c>
      <c r="I107" s="1">
        <v>7.5</v>
      </c>
      <c r="J107" s="1">
        <v>0</v>
      </c>
      <c r="K107" s="1">
        <v>0.15</v>
      </c>
      <c r="L107" s="1">
        <v>12</v>
      </c>
      <c r="M107" s="1">
        <v>8.25</v>
      </c>
      <c r="N107" s="1">
        <v>6.75</v>
      </c>
      <c r="O107" s="1">
        <v>1.65</v>
      </c>
    </row>
    <row r="108" spans="1:15">
      <c r="A108" s="60" t="s">
        <v>80</v>
      </c>
      <c r="B108" s="61"/>
      <c r="C108" s="62"/>
      <c r="D108" s="1">
        <f t="shared" ref="D108:O108" si="9">SUM(D102+D103+D104+D105+D106+D107)</f>
        <v>19.32</v>
      </c>
      <c r="E108" s="1">
        <f t="shared" si="9"/>
        <v>16.649999999999999</v>
      </c>
      <c r="F108" s="1">
        <f t="shared" si="9"/>
        <v>107.04999999999998</v>
      </c>
      <c r="G108" s="1">
        <f>SUM(G102:G107)</f>
        <v>675.89999999999986</v>
      </c>
      <c r="H108" s="1">
        <f t="shared" si="9"/>
        <v>0.46</v>
      </c>
      <c r="I108" s="1">
        <f t="shared" si="9"/>
        <v>10.030000000000001</v>
      </c>
      <c r="J108" s="1">
        <f t="shared" si="9"/>
        <v>10.5</v>
      </c>
      <c r="K108" s="1">
        <f t="shared" si="9"/>
        <v>0.65</v>
      </c>
      <c r="L108" s="1">
        <f t="shared" si="9"/>
        <v>464.9</v>
      </c>
      <c r="M108" s="1">
        <f t="shared" si="9"/>
        <v>546.65</v>
      </c>
      <c r="N108" s="1">
        <f t="shared" si="9"/>
        <v>116.65</v>
      </c>
      <c r="O108" s="1">
        <f t="shared" si="9"/>
        <v>8.16</v>
      </c>
    </row>
    <row r="109" spans="1:15">
      <c r="A109" s="60" t="s">
        <v>88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/>
    </row>
    <row r="110" spans="1:15">
      <c r="A110" s="2">
        <v>52</v>
      </c>
      <c r="B110" s="3" t="s">
        <v>144</v>
      </c>
      <c r="C110" s="3">
        <v>100</v>
      </c>
      <c r="D110" s="3">
        <v>1.4</v>
      </c>
      <c r="E110" s="3">
        <v>6</v>
      </c>
      <c r="F110" s="1">
        <v>8.26</v>
      </c>
      <c r="G110" s="1">
        <v>90.8</v>
      </c>
      <c r="H110" s="1">
        <v>0.01</v>
      </c>
      <c r="I110" s="1">
        <v>6.65</v>
      </c>
      <c r="J110" s="1">
        <v>0</v>
      </c>
      <c r="K110" s="1">
        <v>3.1</v>
      </c>
      <c r="L110" s="1">
        <v>35.4</v>
      </c>
      <c r="M110" s="1">
        <v>20.69</v>
      </c>
      <c r="N110" s="1">
        <v>40.6</v>
      </c>
      <c r="O110" s="1">
        <v>1.32</v>
      </c>
    </row>
    <row r="111" spans="1:15" ht="41.4">
      <c r="A111" s="2">
        <v>88</v>
      </c>
      <c r="B111" s="3" t="s">
        <v>105</v>
      </c>
      <c r="C111" s="3">
        <v>250</v>
      </c>
      <c r="D111" s="3">
        <v>3.75</v>
      </c>
      <c r="E111" s="3">
        <v>8.25</v>
      </c>
      <c r="F111" s="1">
        <v>16.2</v>
      </c>
      <c r="G111" s="1">
        <v>120.5</v>
      </c>
      <c r="H111" s="1">
        <v>0.1</v>
      </c>
      <c r="I111" s="1">
        <v>44.5</v>
      </c>
      <c r="J111" s="1">
        <v>0.75</v>
      </c>
      <c r="K111" s="1">
        <v>2.2999999999999998</v>
      </c>
      <c r="L111" s="1">
        <v>49.6</v>
      </c>
      <c r="M111" s="1">
        <v>68</v>
      </c>
      <c r="N111" s="1">
        <v>22.2</v>
      </c>
      <c r="O111" s="1">
        <v>1.3</v>
      </c>
    </row>
    <row r="112" spans="1:15" ht="27.6">
      <c r="A112" s="2">
        <v>284</v>
      </c>
      <c r="B112" s="3" t="s">
        <v>98</v>
      </c>
      <c r="C112" s="3">
        <v>280</v>
      </c>
      <c r="D112" s="3">
        <v>20.6</v>
      </c>
      <c r="E112" s="1">
        <v>25.9</v>
      </c>
      <c r="F112" s="1">
        <v>11.2</v>
      </c>
      <c r="G112" s="1">
        <v>563.09</v>
      </c>
      <c r="H112" s="1">
        <v>0.3</v>
      </c>
      <c r="I112" s="1">
        <v>5.9</v>
      </c>
      <c r="J112" s="1">
        <v>24.8</v>
      </c>
      <c r="K112" s="1">
        <v>0.1</v>
      </c>
      <c r="L112" s="1">
        <v>52.6</v>
      </c>
      <c r="M112" s="1">
        <v>131.69999999999999</v>
      </c>
      <c r="N112" s="1">
        <v>351.49</v>
      </c>
      <c r="O112" s="1">
        <v>4.7</v>
      </c>
    </row>
    <row r="113" spans="1:18">
      <c r="A113" s="2" t="s">
        <v>22</v>
      </c>
      <c r="B113" s="1" t="s">
        <v>4</v>
      </c>
      <c r="C113" s="1">
        <v>20</v>
      </c>
      <c r="D113" s="1">
        <v>1.8</v>
      </c>
      <c r="E113" s="1">
        <v>0.2</v>
      </c>
      <c r="F113" s="1">
        <v>11.6</v>
      </c>
      <c r="G113" s="1">
        <v>52.7</v>
      </c>
      <c r="H113" s="1">
        <v>0</v>
      </c>
      <c r="I113" s="1">
        <v>0</v>
      </c>
      <c r="J113" s="1">
        <v>0</v>
      </c>
      <c r="K113" s="1">
        <v>0</v>
      </c>
      <c r="L113" s="1">
        <v>7.7</v>
      </c>
      <c r="M113" s="1">
        <v>28</v>
      </c>
      <c r="N113" s="1">
        <v>10.7</v>
      </c>
      <c r="O113" s="1">
        <v>0.4</v>
      </c>
    </row>
    <row r="114" spans="1:18">
      <c r="A114" s="2" t="s">
        <v>22</v>
      </c>
      <c r="B114" s="1" t="s">
        <v>8</v>
      </c>
      <c r="C114" s="1">
        <v>20</v>
      </c>
      <c r="D114" s="1">
        <v>2</v>
      </c>
      <c r="E114" s="1">
        <v>0.3</v>
      </c>
      <c r="F114" s="1">
        <v>15.2</v>
      </c>
      <c r="G114" s="1">
        <v>69</v>
      </c>
      <c r="H114" s="1">
        <v>0.1</v>
      </c>
      <c r="I114" s="1">
        <v>0</v>
      </c>
      <c r="J114" s="1">
        <v>0</v>
      </c>
      <c r="K114" s="1">
        <v>0</v>
      </c>
      <c r="L114" s="1">
        <v>11.5</v>
      </c>
      <c r="M114" s="1">
        <v>42</v>
      </c>
      <c r="N114" s="1">
        <v>14.5</v>
      </c>
      <c r="O114" s="1">
        <v>0.8</v>
      </c>
    </row>
    <row r="115" spans="1:18">
      <c r="A115" s="6">
        <v>389</v>
      </c>
      <c r="B115" s="7" t="s">
        <v>10</v>
      </c>
      <c r="C115" s="8">
        <v>200</v>
      </c>
      <c r="D115" s="1">
        <v>0.2</v>
      </c>
      <c r="E115" s="1">
        <v>0.1</v>
      </c>
      <c r="F115" s="1">
        <v>14.3</v>
      </c>
      <c r="G115" s="1">
        <v>65</v>
      </c>
      <c r="H115" s="1">
        <v>0</v>
      </c>
      <c r="I115" s="1">
        <v>0</v>
      </c>
      <c r="J115" s="1">
        <v>0</v>
      </c>
      <c r="K115" s="1">
        <v>0</v>
      </c>
      <c r="L115" s="1">
        <v>2</v>
      </c>
      <c r="M115" s="1">
        <v>2</v>
      </c>
      <c r="N115" s="1">
        <v>1</v>
      </c>
      <c r="O115" s="1">
        <v>0</v>
      </c>
    </row>
    <row r="116" spans="1:18">
      <c r="A116" s="60" t="s">
        <v>11</v>
      </c>
      <c r="B116" s="61"/>
      <c r="C116" s="62"/>
      <c r="D116" s="1">
        <f t="shared" ref="D116:O116" si="10">SUM(D110+D111+D112+D113+D114+D115)</f>
        <v>29.75</v>
      </c>
      <c r="E116" s="1">
        <f t="shared" si="10"/>
        <v>40.75</v>
      </c>
      <c r="F116" s="1">
        <f t="shared" si="10"/>
        <v>76.759999999999991</v>
      </c>
      <c r="G116" s="1">
        <f>SUM(G110:G115)</f>
        <v>961.09000000000015</v>
      </c>
      <c r="H116" s="1">
        <f t="shared" si="10"/>
        <v>0.51</v>
      </c>
      <c r="I116" s="1">
        <f t="shared" si="10"/>
        <v>57.05</v>
      </c>
      <c r="J116" s="1">
        <f t="shared" si="10"/>
        <v>25.55</v>
      </c>
      <c r="K116" s="1">
        <f t="shared" si="10"/>
        <v>5.5</v>
      </c>
      <c r="L116" s="1">
        <f t="shared" si="10"/>
        <v>158.79999999999998</v>
      </c>
      <c r="M116" s="1">
        <f t="shared" si="10"/>
        <v>292.39</v>
      </c>
      <c r="N116" s="1">
        <f t="shared" si="10"/>
        <v>440.49</v>
      </c>
      <c r="O116" s="1">
        <f t="shared" si="10"/>
        <v>8.5200000000000014</v>
      </c>
    </row>
    <row r="117" spans="1:18">
      <c r="A117" s="60" t="s">
        <v>14</v>
      </c>
      <c r="B117" s="61"/>
      <c r="C117" s="62"/>
      <c r="D117" s="1">
        <f>SUM(D108+D116)</f>
        <v>49.07</v>
      </c>
      <c r="E117" s="1">
        <f t="shared" ref="E117:O117" si="11">SUM(E108+E116)</f>
        <v>57.4</v>
      </c>
      <c r="F117" s="1">
        <f t="shared" si="11"/>
        <v>183.80999999999997</v>
      </c>
      <c r="G117" s="1">
        <f t="shared" si="11"/>
        <v>1636.99</v>
      </c>
      <c r="H117" s="1">
        <f t="shared" si="11"/>
        <v>0.97</v>
      </c>
      <c r="I117" s="1">
        <f t="shared" si="11"/>
        <v>67.08</v>
      </c>
      <c r="J117" s="1">
        <f t="shared" si="11"/>
        <v>36.049999999999997</v>
      </c>
      <c r="K117" s="1">
        <f t="shared" si="11"/>
        <v>6.15</v>
      </c>
      <c r="L117" s="1">
        <f t="shared" si="11"/>
        <v>623.69999999999993</v>
      </c>
      <c r="M117" s="1">
        <f t="shared" si="11"/>
        <v>839.04</v>
      </c>
      <c r="N117" s="1">
        <f t="shared" si="11"/>
        <v>557.14</v>
      </c>
      <c r="O117" s="1">
        <f t="shared" si="11"/>
        <v>16.68</v>
      </c>
    </row>
    <row r="125" spans="1:18" ht="12.75" customHeight="1">
      <c r="A125" s="78" t="s">
        <v>207</v>
      </c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</row>
    <row r="126" spans="1:18">
      <c r="A126" s="73" t="s">
        <v>51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</row>
    <row r="127" spans="1:18">
      <c r="A127" s="77" t="s">
        <v>203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</row>
    <row r="128" spans="1:18">
      <c r="A128" s="76" t="s">
        <v>48</v>
      </c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</row>
    <row r="129" spans="1:15">
      <c r="A129" s="71" t="s">
        <v>65</v>
      </c>
      <c r="B129" s="71" t="s">
        <v>119</v>
      </c>
      <c r="C129" s="71" t="s">
        <v>18</v>
      </c>
      <c r="D129" s="68" t="s">
        <v>137</v>
      </c>
      <c r="E129" s="61"/>
      <c r="F129" s="62"/>
      <c r="G129" s="66" t="s">
        <v>120</v>
      </c>
      <c r="H129" s="63" t="s">
        <v>15</v>
      </c>
      <c r="I129" s="61"/>
      <c r="J129" s="61"/>
      <c r="K129" s="62"/>
      <c r="L129" s="60" t="s">
        <v>151</v>
      </c>
      <c r="M129" s="61"/>
      <c r="N129" s="61"/>
      <c r="O129" s="62"/>
    </row>
    <row r="130" spans="1:15">
      <c r="A130" s="75"/>
      <c r="B130" s="75"/>
      <c r="C130" s="72"/>
      <c r="D130" s="1" t="s">
        <v>33</v>
      </c>
      <c r="E130" s="1" t="s">
        <v>29</v>
      </c>
      <c r="F130" s="1" t="s">
        <v>28</v>
      </c>
      <c r="G130" s="67"/>
      <c r="H130" s="1" t="s">
        <v>26</v>
      </c>
      <c r="I130" s="1" t="s">
        <v>30</v>
      </c>
      <c r="J130" s="1" t="s">
        <v>32</v>
      </c>
      <c r="K130" s="1" t="s">
        <v>25</v>
      </c>
      <c r="L130" s="1" t="s">
        <v>27</v>
      </c>
      <c r="M130" s="1" t="s">
        <v>35</v>
      </c>
      <c r="N130" s="1" t="s">
        <v>23</v>
      </c>
      <c r="O130" s="1" t="s">
        <v>31</v>
      </c>
    </row>
    <row r="131" spans="1:15">
      <c r="A131" s="2">
        <v>1</v>
      </c>
      <c r="B131" s="2">
        <v>2</v>
      </c>
      <c r="C131" s="2">
        <v>3</v>
      </c>
      <c r="D131" s="2">
        <v>4</v>
      </c>
      <c r="E131" s="2">
        <v>5</v>
      </c>
      <c r="F131" s="2">
        <v>6</v>
      </c>
      <c r="G131" s="2">
        <v>7</v>
      </c>
      <c r="H131" s="2">
        <v>8</v>
      </c>
      <c r="I131" s="2">
        <v>9</v>
      </c>
      <c r="J131" s="2">
        <v>10</v>
      </c>
      <c r="K131" s="2">
        <v>11</v>
      </c>
      <c r="L131" s="2">
        <v>12</v>
      </c>
      <c r="M131" s="2">
        <v>13</v>
      </c>
      <c r="N131" s="2">
        <v>14</v>
      </c>
      <c r="O131" s="2">
        <v>15</v>
      </c>
    </row>
    <row r="132" spans="1:15">
      <c r="A132" s="60" t="s">
        <v>92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/>
    </row>
    <row r="133" spans="1:15">
      <c r="A133" s="2">
        <v>175</v>
      </c>
      <c r="B133" s="1" t="s">
        <v>122</v>
      </c>
      <c r="C133" s="1">
        <v>210</v>
      </c>
      <c r="D133" s="1">
        <v>6.08</v>
      </c>
      <c r="E133" s="1">
        <v>11.18</v>
      </c>
      <c r="F133" s="1">
        <v>6.79</v>
      </c>
      <c r="G133" s="1">
        <v>260</v>
      </c>
      <c r="H133" s="1">
        <v>0.1</v>
      </c>
      <c r="I133" s="1">
        <v>1.9</v>
      </c>
      <c r="J133" s="1">
        <v>71.599999999999994</v>
      </c>
      <c r="K133" s="1">
        <v>0.4</v>
      </c>
      <c r="L133" s="1">
        <v>92.3</v>
      </c>
      <c r="M133" s="1">
        <v>128</v>
      </c>
      <c r="N133" s="1">
        <v>26.7</v>
      </c>
      <c r="O133" s="1">
        <v>1.3</v>
      </c>
    </row>
    <row r="134" spans="1:15">
      <c r="A134" s="2" t="s">
        <v>24</v>
      </c>
      <c r="B134" s="1" t="s">
        <v>36</v>
      </c>
      <c r="C134" s="1">
        <v>20</v>
      </c>
      <c r="D134" s="1">
        <v>2.2400000000000002</v>
      </c>
      <c r="E134" s="1">
        <v>0.44</v>
      </c>
      <c r="F134" s="1">
        <v>19.760000000000002</v>
      </c>
      <c r="G134" s="1">
        <v>45.98</v>
      </c>
      <c r="H134" s="1">
        <v>0.04</v>
      </c>
      <c r="I134" s="1">
        <v>0</v>
      </c>
      <c r="J134" s="1">
        <v>0</v>
      </c>
      <c r="K134" s="1">
        <v>0.36</v>
      </c>
      <c r="L134" s="1">
        <v>9.1999999999999993</v>
      </c>
      <c r="M134" s="1">
        <v>42.4</v>
      </c>
      <c r="N134" s="1">
        <v>10</v>
      </c>
      <c r="O134" s="1">
        <v>1.24</v>
      </c>
    </row>
    <row r="135" spans="1:15">
      <c r="A135" s="2">
        <v>14</v>
      </c>
      <c r="B135" s="1" t="s">
        <v>5</v>
      </c>
      <c r="C135" s="1">
        <v>10</v>
      </c>
      <c r="D135" s="1">
        <v>0.1</v>
      </c>
      <c r="E135" s="1">
        <v>7.2</v>
      </c>
      <c r="F135" s="1">
        <v>0.13</v>
      </c>
      <c r="G135" s="1">
        <v>65.72</v>
      </c>
      <c r="H135" s="1">
        <v>0</v>
      </c>
      <c r="I135" s="1">
        <v>0</v>
      </c>
      <c r="J135" s="1">
        <v>40</v>
      </c>
      <c r="K135" s="1">
        <v>0.1</v>
      </c>
      <c r="L135" s="1">
        <v>2.4</v>
      </c>
      <c r="M135" s="1">
        <v>3</v>
      </c>
      <c r="N135" s="1">
        <v>0</v>
      </c>
      <c r="O135" s="1">
        <v>0</v>
      </c>
    </row>
    <row r="136" spans="1:15">
      <c r="A136" s="2">
        <v>382</v>
      </c>
      <c r="B136" s="1" t="s">
        <v>3</v>
      </c>
      <c r="C136" s="1">
        <v>200</v>
      </c>
      <c r="D136" s="1">
        <v>3.5</v>
      </c>
      <c r="E136" s="1">
        <v>3.7</v>
      </c>
      <c r="F136" s="1">
        <v>27.5</v>
      </c>
      <c r="G136" s="1">
        <v>144</v>
      </c>
      <c r="H136" s="1">
        <v>0</v>
      </c>
      <c r="I136" s="1">
        <v>1</v>
      </c>
      <c r="J136" s="1">
        <v>0</v>
      </c>
      <c r="K136" s="1">
        <v>0</v>
      </c>
      <c r="L136" s="1">
        <v>119.2</v>
      </c>
      <c r="M136" s="1">
        <v>124.1</v>
      </c>
      <c r="N136" s="1">
        <v>14.7</v>
      </c>
      <c r="O136" s="1">
        <v>0.5</v>
      </c>
    </row>
    <row r="137" spans="1:15">
      <c r="A137" s="2" t="s">
        <v>24</v>
      </c>
      <c r="B137" s="1" t="s">
        <v>2</v>
      </c>
      <c r="C137" s="1">
        <v>30</v>
      </c>
      <c r="D137" s="1">
        <v>3.16</v>
      </c>
      <c r="E137" s="1">
        <v>0.4</v>
      </c>
      <c r="F137" s="1">
        <v>19.32</v>
      </c>
      <c r="G137" s="1">
        <v>70.14</v>
      </c>
      <c r="H137" s="1">
        <v>0.04</v>
      </c>
      <c r="I137" s="1">
        <v>0</v>
      </c>
      <c r="J137" s="1">
        <v>0</v>
      </c>
      <c r="K137" s="1">
        <v>0.52</v>
      </c>
      <c r="L137" s="1">
        <v>9.1999999999999993</v>
      </c>
      <c r="M137" s="1">
        <v>34.799999999999997</v>
      </c>
      <c r="N137" s="1">
        <v>13.2</v>
      </c>
      <c r="O137" s="1">
        <v>0.44</v>
      </c>
    </row>
    <row r="138" spans="1:15">
      <c r="A138" s="2">
        <v>338</v>
      </c>
      <c r="B138" s="1" t="s">
        <v>78</v>
      </c>
      <c r="C138" s="1">
        <v>100</v>
      </c>
      <c r="D138" s="1">
        <v>1.5</v>
      </c>
      <c r="E138" s="1">
        <v>0.5</v>
      </c>
      <c r="F138" s="1">
        <v>21</v>
      </c>
      <c r="G138" s="1">
        <v>96</v>
      </c>
      <c r="H138" s="1">
        <v>0</v>
      </c>
      <c r="I138" s="1">
        <v>10</v>
      </c>
      <c r="J138" s="1">
        <v>0</v>
      </c>
      <c r="K138" s="1">
        <v>0.9</v>
      </c>
      <c r="L138" s="1">
        <v>8</v>
      </c>
      <c r="M138" s="1">
        <v>28</v>
      </c>
      <c r="N138" s="1">
        <v>42</v>
      </c>
      <c r="O138" s="1">
        <v>0.6</v>
      </c>
    </row>
    <row r="139" spans="1:15">
      <c r="A139" s="60" t="s">
        <v>80</v>
      </c>
      <c r="B139" s="61"/>
      <c r="C139" s="62"/>
      <c r="D139" s="1">
        <f t="shared" ref="D139:O139" si="12">SUM(D133+D134+D135+D136+D137+D138)</f>
        <v>16.579999999999998</v>
      </c>
      <c r="E139" s="1">
        <f t="shared" si="12"/>
        <v>23.419999999999998</v>
      </c>
      <c r="F139" s="1">
        <f t="shared" si="12"/>
        <v>94.5</v>
      </c>
      <c r="G139" s="1">
        <f>SUM(G133+G134+G135+G136+G137+G138)</f>
        <v>681.84</v>
      </c>
      <c r="H139" s="1">
        <f t="shared" si="12"/>
        <v>0.18000000000000002</v>
      </c>
      <c r="I139" s="1">
        <f t="shared" si="12"/>
        <v>12.9</v>
      </c>
      <c r="J139" s="1">
        <f t="shared" si="12"/>
        <v>111.6</v>
      </c>
      <c r="K139" s="1">
        <f t="shared" si="12"/>
        <v>2.2799999999999998</v>
      </c>
      <c r="L139" s="1">
        <f t="shared" si="12"/>
        <v>240.3</v>
      </c>
      <c r="M139" s="1">
        <f t="shared" si="12"/>
        <v>360.3</v>
      </c>
      <c r="N139" s="1">
        <f t="shared" si="12"/>
        <v>106.60000000000001</v>
      </c>
      <c r="O139" s="1">
        <f t="shared" si="12"/>
        <v>4.08</v>
      </c>
    </row>
    <row r="140" spans="1:15">
      <c r="A140" s="60" t="s">
        <v>88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/>
    </row>
    <row r="141" spans="1:15" ht="27.6">
      <c r="A141" s="2">
        <v>59</v>
      </c>
      <c r="B141" s="3" t="s">
        <v>59</v>
      </c>
      <c r="C141" s="3">
        <v>100</v>
      </c>
      <c r="D141" s="3">
        <v>0.86</v>
      </c>
      <c r="E141" s="3">
        <v>5.22</v>
      </c>
      <c r="F141" s="1">
        <v>7.87</v>
      </c>
      <c r="G141" s="1">
        <v>81.900000000000006</v>
      </c>
      <c r="H141" s="1">
        <v>0.05</v>
      </c>
      <c r="I141" s="1">
        <v>6.95</v>
      </c>
      <c r="J141" s="1">
        <v>0</v>
      </c>
      <c r="K141" s="1">
        <v>2.4900000000000002</v>
      </c>
      <c r="L141" s="1">
        <v>21.19</v>
      </c>
      <c r="M141" s="1">
        <v>33.979999999999997</v>
      </c>
      <c r="N141" s="1">
        <v>24</v>
      </c>
      <c r="O141" s="1">
        <v>1.32</v>
      </c>
    </row>
    <row r="142" spans="1:15" ht="27.6">
      <c r="A142" s="2">
        <v>98</v>
      </c>
      <c r="B142" s="3" t="s">
        <v>103</v>
      </c>
      <c r="C142" s="3">
        <v>250</v>
      </c>
      <c r="D142" s="3">
        <v>2.7</v>
      </c>
      <c r="E142" s="3">
        <v>2.78</v>
      </c>
      <c r="F142" s="1">
        <v>14.58</v>
      </c>
      <c r="G142" s="1">
        <v>90.68</v>
      </c>
      <c r="H142" s="1">
        <v>0.06</v>
      </c>
      <c r="I142" s="1">
        <v>10</v>
      </c>
      <c r="J142" s="1">
        <v>0</v>
      </c>
      <c r="K142" s="1">
        <v>0</v>
      </c>
      <c r="L142" s="1">
        <v>49.25</v>
      </c>
      <c r="M142" s="1">
        <v>222.5</v>
      </c>
      <c r="N142" s="1">
        <v>26.5</v>
      </c>
      <c r="O142" s="1">
        <v>0.78</v>
      </c>
    </row>
    <row r="143" spans="1:15">
      <c r="A143" s="2">
        <v>268</v>
      </c>
      <c r="B143" s="33" t="s">
        <v>164</v>
      </c>
      <c r="C143" s="16">
        <v>100</v>
      </c>
      <c r="D143" s="16">
        <v>8.5</v>
      </c>
      <c r="E143" s="1">
        <v>19.32</v>
      </c>
      <c r="F143" s="1">
        <v>10.9</v>
      </c>
      <c r="G143" s="1">
        <v>253.75</v>
      </c>
      <c r="H143" s="1">
        <v>0.23</v>
      </c>
      <c r="I143" s="1">
        <v>2.9</v>
      </c>
      <c r="J143" s="1">
        <v>15.62</v>
      </c>
      <c r="K143" s="1">
        <v>0.37</v>
      </c>
      <c r="L143" s="1">
        <v>34.869999999999997</v>
      </c>
      <c r="M143" s="1">
        <v>114.8</v>
      </c>
      <c r="N143" s="1">
        <v>37.65</v>
      </c>
      <c r="O143" s="1">
        <v>1.38</v>
      </c>
    </row>
    <row r="144" spans="1:15">
      <c r="A144" s="2">
        <v>309</v>
      </c>
      <c r="B144" s="1" t="s">
        <v>140</v>
      </c>
      <c r="C144" s="1">
        <v>180</v>
      </c>
      <c r="D144" s="1">
        <v>6.12</v>
      </c>
      <c r="E144" s="1">
        <v>9</v>
      </c>
      <c r="F144" s="1">
        <v>34.200000000000003</v>
      </c>
      <c r="G144" s="1">
        <v>242.28</v>
      </c>
      <c r="H144" s="1">
        <v>7.0000000000000007E-2</v>
      </c>
      <c r="I144" s="1">
        <v>0</v>
      </c>
      <c r="J144" s="1">
        <v>0</v>
      </c>
      <c r="K144" s="1">
        <v>2.34</v>
      </c>
      <c r="L144" s="1">
        <v>14.4</v>
      </c>
      <c r="M144" s="1">
        <v>41.4</v>
      </c>
      <c r="N144" s="1">
        <v>9</v>
      </c>
      <c r="O144" s="1">
        <v>0.9</v>
      </c>
    </row>
    <row r="145" spans="1:18">
      <c r="A145" s="2">
        <v>345</v>
      </c>
      <c r="B145" s="1" t="s">
        <v>129</v>
      </c>
      <c r="C145" s="1">
        <v>200</v>
      </c>
      <c r="D145" s="1">
        <v>0.52</v>
      </c>
      <c r="E145" s="1">
        <v>0.18</v>
      </c>
      <c r="F145" s="1">
        <v>24.84</v>
      </c>
      <c r="G145" s="1">
        <v>102.9</v>
      </c>
      <c r="H145" s="1">
        <v>0.02</v>
      </c>
      <c r="I145" s="1">
        <v>59.4</v>
      </c>
      <c r="J145" s="1">
        <v>0</v>
      </c>
      <c r="K145" s="1">
        <v>0.2</v>
      </c>
      <c r="L145" s="1">
        <v>23.4</v>
      </c>
      <c r="M145" s="1">
        <v>23.4</v>
      </c>
      <c r="N145" s="1">
        <v>17</v>
      </c>
      <c r="O145" s="1">
        <v>60.3</v>
      </c>
    </row>
    <row r="146" spans="1:18">
      <c r="A146" s="2" t="s">
        <v>24</v>
      </c>
      <c r="B146" s="1" t="s">
        <v>2</v>
      </c>
      <c r="C146" s="1">
        <v>40</v>
      </c>
      <c r="D146" s="1">
        <v>1.58</v>
      </c>
      <c r="E146" s="1">
        <v>0.2</v>
      </c>
      <c r="F146" s="1">
        <v>9.66</v>
      </c>
      <c r="G146" s="1">
        <v>93.52</v>
      </c>
      <c r="H146" s="1">
        <v>0.02</v>
      </c>
      <c r="I146" s="1">
        <v>0</v>
      </c>
      <c r="J146" s="1">
        <v>0</v>
      </c>
      <c r="K146" s="1">
        <v>0.26</v>
      </c>
      <c r="L146" s="1">
        <v>4.5999999999999996</v>
      </c>
      <c r="M146" s="1">
        <v>17.399999999999999</v>
      </c>
      <c r="N146" s="1">
        <v>6.6</v>
      </c>
      <c r="O146" s="1">
        <v>0.22</v>
      </c>
    </row>
    <row r="147" spans="1:18">
      <c r="A147" s="2" t="s">
        <v>24</v>
      </c>
      <c r="B147" s="1" t="s">
        <v>36</v>
      </c>
      <c r="C147" s="1">
        <v>40</v>
      </c>
      <c r="D147" s="1">
        <v>2.2400000000000002</v>
      </c>
      <c r="E147" s="1">
        <v>0.44</v>
      </c>
      <c r="F147" s="1">
        <v>19.760000000000002</v>
      </c>
      <c r="G147" s="1">
        <v>91.96</v>
      </c>
      <c r="H147" s="1">
        <v>0.04</v>
      </c>
      <c r="I147" s="1">
        <v>0</v>
      </c>
      <c r="J147" s="1">
        <v>0</v>
      </c>
      <c r="K147" s="1">
        <v>0.36</v>
      </c>
      <c r="L147" s="1">
        <v>9.1999999999999993</v>
      </c>
      <c r="M147" s="1">
        <v>42.4</v>
      </c>
      <c r="N147" s="1">
        <v>10</v>
      </c>
      <c r="O147" s="1">
        <v>1.24</v>
      </c>
    </row>
    <row r="148" spans="1:18">
      <c r="A148" s="60" t="s">
        <v>11</v>
      </c>
      <c r="B148" s="61"/>
      <c r="C148" s="62"/>
      <c r="D148" s="1">
        <f t="shared" ref="D148:O148" si="13">SUM(D141+D142+D143+D144+D145+D146+D147)</f>
        <v>22.520000000000003</v>
      </c>
      <c r="E148" s="1">
        <f t="shared" si="13"/>
        <v>37.14</v>
      </c>
      <c r="F148" s="1">
        <f t="shared" si="13"/>
        <v>121.81000000000002</v>
      </c>
      <c r="G148" s="1">
        <f>SUM(G141:G147)</f>
        <v>956.99</v>
      </c>
      <c r="H148" s="1">
        <f t="shared" si="13"/>
        <v>0.49000000000000005</v>
      </c>
      <c r="I148" s="1">
        <f t="shared" si="13"/>
        <v>79.25</v>
      </c>
      <c r="J148" s="1">
        <f t="shared" si="13"/>
        <v>15.62</v>
      </c>
      <c r="K148" s="1">
        <f t="shared" si="13"/>
        <v>6.0200000000000005</v>
      </c>
      <c r="L148" s="1">
        <f t="shared" si="13"/>
        <v>156.91</v>
      </c>
      <c r="M148" s="1">
        <f t="shared" si="13"/>
        <v>495.87999999999994</v>
      </c>
      <c r="N148" s="1">
        <f t="shared" si="13"/>
        <v>130.75</v>
      </c>
      <c r="O148" s="1">
        <f t="shared" si="13"/>
        <v>66.139999999999986</v>
      </c>
    </row>
    <row r="149" spans="1:18">
      <c r="A149" s="60" t="s">
        <v>14</v>
      </c>
      <c r="B149" s="61"/>
      <c r="C149" s="62"/>
      <c r="D149" s="1">
        <f>SUM(D139+D148)</f>
        <v>39.1</v>
      </c>
      <c r="E149" s="1">
        <f t="shared" ref="E149:O149" si="14">SUM(E139+E148)</f>
        <v>60.56</v>
      </c>
      <c r="F149" s="1">
        <f t="shared" si="14"/>
        <v>216.31</v>
      </c>
      <c r="G149" s="1">
        <f t="shared" si="14"/>
        <v>1638.83</v>
      </c>
      <c r="H149" s="1">
        <f t="shared" si="14"/>
        <v>0.67</v>
      </c>
      <c r="I149" s="1">
        <f t="shared" si="14"/>
        <v>92.15</v>
      </c>
      <c r="J149" s="1">
        <f t="shared" si="14"/>
        <v>127.22</v>
      </c>
      <c r="K149" s="1">
        <f t="shared" si="14"/>
        <v>8.3000000000000007</v>
      </c>
      <c r="L149" s="1">
        <f t="shared" si="14"/>
        <v>397.21000000000004</v>
      </c>
      <c r="M149" s="1">
        <f t="shared" si="14"/>
        <v>856.18</v>
      </c>
      <c r="N149" s="1">
        <f t="shared" si="14"/>
        <v>237.35000000000002</v>
      </c>
      <c r="O149" s="1">
        <f t="shared" si="14"/>
        <v>70.219999999999985</v>
      </c>
    </row>
    <row r="157" spans="1:18" ht="12.75" customHeight="1">
      <c r="A157" s="78" t="s">
        <v>207</v>
      </c>
      <c r="B157" s="74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</row>
    <row r="158" spans="1:18">
      <c r="A158" s="73" t="s">
        <v>50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</row>
    <row r="159" spans="1:18">
      <c r="A159" s="77" t="s">
        <v>199</v>
      </c>
      <c r="B159" s="74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</row>
    <row r="160" spans="1:18">
      <c r="A160" s="76" t="s">
        <v>41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</row>
    <row r="161" spans="1:15">
      <c r="A161" s="71" t="s">
        <v>65</v>
      </c>
      <c r="B161" s="71" t="s">
        <v>119</v>
      </c>
      <c r="C161" s="71" t="s">
        <v>18</v>
      </c>
      <c r="D161" s="68" t="s">
        <v>137</v>
      </c>
      <c r="E161" s="61"/>
      <c r="F161" s="62"/>
      <c r="G161" s="66" t="s">
        <v>120</v>
      </c>
      <c r="H161" s="63" t="s">
        <v>15</v>
      </c>
      <c r="I161" s="61"/>
      <c r="J161" s="61"/>
      <c r="K161" s="62"/>
      <c r="L161" s="60" t="s">
        <v>151</v>
      </c>
      <c r="M161" s="61"/>
      <c r="N161" s="61"/>
      <c r="O161" s="62"/>
    </row>
    <row r="162" spans="1:15">
      <c r="A162" s="75"/>
      <c r="B162" s="75"/>
      <c r="C162" s="72"/>
      <c r="D162" s="1" t="s">
        <v>33</v>
      </c>
      <c r="E162" s="1" t="s">
        <v>29</v>
      </c>
      <c r="F162" s="1" t="s">
        <v>28</v>
      </c>
      <c r="G162" s="67"/>
      <c r="H162" s="1" t="s">
        <v>26</v>
      </c>
      <c r="I162" s="1" t="s">
        <v>30</v>
      </c>
      <c r="J162" s="1" t="s">
        <v>32</v>
      </c>
      <c r="K162" s="1" t="s">
        <v>25</v>
      </c>
      <c r="L162" s="1" t="s">
        <v>27</v>
      </c>
      <c r="M162" s="1" t="s">
        <v>35</v>
      </c>
      <c r="N162" s="1" t="s">
        <v>23</v>
      </c>
      <c r="O162" s="1" t="s">
        <v>31</v>
      </c>
    </row>
    <row r="163" spans="1:15">
      <c r="A163" s="2">
        <v>1</v>
      </c>
      <c r="B163" s="2">
        <v>2</v>
      </c>
      <c r="C163" s="2">
        <v>3</v>
      </c>
      <c r="D163" s="2">
        <v>4</v>
      </c>
      <c r="E163" s="2">
        <v>5</v>
      </c>
      <c r="F163" s="2">
        <v>6</v>
      </c>
      <c r="G163" s="2">
        <v>7</v>
      </c>
      <c r="H163" s="2">
        <v>8</v>
      </c>
      <c r="I163" s="2">
        <v>9</v>
      </c>
      <c r="J163" s="2">
        <v>10</v>
      </c>
      <c r="K163" s="2">
        <v>11</v>
      </c>
      <c r="L163" s="2">
        <v>12</v>
      </c>
      <c r="M163" s="2">
        <v>13</v>
      </c>
      <c r="N163" s="2">
        <v>14</v>
      </c>
      <c r="O163" s="2">
        <v>15</v>
      </c>
    </row>
    <row r="164" spans="1:15">
      <c r="A164" s="60" t="s">
        <v>92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/>
    </row>
    <row r="165" spans="1:15">
      <c r="A165" s="2">
        <v>212</v>
      </c>
      <c r="B165" s="1" t="s">
        <v>188</v>
      </c>
      <c r="C165" s="1">
        <v>200</v>
      </c>
      <c r="D165" s="1">
        <v>15.5</v>
      </c>
      <c r="E165" s="1">
        <v>21</v>
      </c>
      <c r="F165" s="1">
        <v>10</v>
      </c>
      <c r="G165" s="1">
        <v>318.10000000000002</v>
      </c>
      <c r="H165" s="1">
        <v>0</v>
      </c>
      <c r="I165" s="1">
        <v>0</v>
      </c>
      <c r="J165" s="1">
        <v>0.2</v>
      </c>
      <c r="K165" s="1">
        <v>0.6</v>
      </c>
      <c r="L165" s="1">
        <v>338</v>
      </c>
      <c r="M165" s="1">
        <v>221.6</v>
      </c>
      <c r="N165" s="1">
        <v>16.3</v>
      </c>
      <c r="O165" s="1">
        <v>1.4</v>
      </c>
    </row>
    <row r="166" spans="1:15">
      <c r="A166" s="2" t="s">
        <v>22</v>
      </c>
      <c r="B166" s="1" t="s">
        <v>4</v>
      </c>
      <c r="C166" s="1">
        <v>40</v>
      </c>
      <c r="D166" s="1">
        <v>1.8</v>
      </c>
      <c r="E166" s="1">
        <v>0.2</v>
      </c>
      <c r="F166" s="1">
        <v>11.6</v>
      </c>
      <c r="G166" s="1">
        <v>105.4</v>
      </c>
      <c r="H166" s="1">
        <v>0</v>
      </c>
      <c r="I166" s="1">
        <v>0</v>
      </c>
      <c r="J166" s="1">
        <v>0</v>
      </c>
      <c r="K166" s="1">
        <v>0</v>
      </c>
      <c r="L166" s="1">
        <v>7.7</v>
      </c>
      <c r="M166" s="1">
        <v>28</v>
      </c>
      <c r="N166" s="1">
        <v>10.7</v>
      </c>
      <c r="O166" s="1">
        <v>0.4</v>
      </c>
    </row>
    <row r="167" spans="1:15">
      <c r="A167" s="2" t="s">
        <v>22</v>
      </c>
      <c r="B167" s="1" t="s">
        <v>8</v>
      </c>
      <c r="C167" s="1">
        <v>20</v>
      </c>
      <c r="D167" s="1">
        <v>2</v>
      </c>
      <c r="E167" s="1">
        <v>0.3</v>
      </c>
      <c r="F167" s="1">
        <v>15.2</v>
      </c>
      <c r="G167" s="1">
        <v>69</v>
      </c>
      <c r="H167" s="1">
        <v>0.1</v>
      </c>
      <c r="I167" s="1">
        <v>0</v>
      </c>
      <c r="J167" s="1">
        <v>0</v>
      </c>
      <c r="K167" s="1">
        <v>0</v>
      </c>
      <c r="L167" s="1">
        <v>11.5</v>
      </c>
      <c r="M167" s="1">
        <v>42</v>
      </c>
      <c r="N167" s="1">
        <v>14.5</v>
      </c>
      <c r="O167" s="1">
        <v>0.8</v>
      </c>
    </row>
    <row r="168" spans="1:15" ht="12.75" customHeight="1">
      <c r="A168" s="36" t="s">
        <v>24</v>
      </c>
      <c r="B168" s="36" t="s">
        <v>186</v>
      </c>
      <c r="C168" s="35">
        <v>125</v>
      </c>
      <c r="D168" s="1">
        <v>5.13</v>
      </c>
      <c r="E168" s="1">
        <v>1.88</v>
      </c>
      <c r="F168" s="1">
        <v>7.38</v>
      </c>
      <c r="G168" s="1">
        <v>66.88</v>
      </c>
      <c r="H168" s="1">
        <v>0.04</v>
      </c>
      <c r="I168" s="1">
        <v>0.75</v>
      </c>
      <c r="J168" s="1">
        <v>12.5</v>
      </c>
      <c r="K168" s="1">
        <v>0</v>
      </c>
      <c r="L168" s="1">
        <v>155</v>
      </c>
      <c r="M168" s="1">
        <v>118.75</v>
      </c>
      <c r="N168" s="1">
        <v>18.75</v>
      </c>
      <c r="O168" s="1">
        <v>0.13</v>
      </c>
    </row>
    <row r="169" spans="1:15">
      <c r="A169" s="2">
        <v>377</v>
      </c>
      <c r="B169" s="1" t="s">
        <v>17</v>
      </c>
      <c r="C169" s="1">
        <v>200</v>
      </c>
      <c r="D169" s="1">
        <v>0.3</v>
      </c>
      <c r="E169" s="1">
        <v>0.1</v>
      </c>
      <c r="F169" s="1">
        <v>15.2</v>
      </c>
      <c r="G169" s="1">
        <v>62</v>
      </c>
      <c r="H169" s="1">
        <v>0</v>
      </c>
      <c r="I169" s="1">
        <v>3</v>
      </c>
      <c r="J169" s="1">
        <v>0</v>
      </c>
      <c r="K169" s="1">
        <v>0</v>
      </c>
      <c r="L169" s="1">
        <v>8</v>
      </c>
      <c r="M169" s="1">
        <v>10</v>
      </c>
      <c r="N169" s="1">
        <v>5</v>
      </c>
      <c r="O169" s="1">
        <v>1</v>
      </c>
    </row>
    <row r="170" spans="1:15">
      <c r="A170" s="2">
        <v>338</v>
      </c>
      <c r="B170" s="1" t="s">
        <v>94</v>
      </c>
      <c r="C170" s="1">
        <v>100</v>
      </c>
      <c r="D170" s="1">
        <v>0.4</v>
      </c>
      <c r="E170" s="1">
        <v>0.3</v>
      </c>
      <c r="F170" s="1">
        <v>10.3</v>
      </c>
      <c r="G170" s="1">
        <v>47</v>
      </c>
      <c r="H170" s="1">
        <v>0</v>
      </c>
      <c r="I170" s="1">
        <v>5</v>
      </c>
      <c r="J170" s="1">
        <v>1</v>
      </c>
      <c r="K170" s="1">
        <v>0.4</v>
      </c>
      <c r="L170" s="1">
        <v>19</v>
      </c>
      <c r="M170" s="1">
        <v>16</v>
      </c>
      <c r="N170" s="1">
        <v>12</v>
      </c>
      <c r="O170" s="1">
        <v>2.2999999999999998</v>
      </c>
    </row>
    <row r="171" spans="1:15">
      <c r="A171" s="60" t="s">
        <v>80</v>
      </c>
      <c r="B171" s="61"/>
      <c r="C171" s="62"/>
      <c r="D171" s="1">
        <f t="shared" ref="D171:O171" si="15">SUM(D165+D166+D167+D168+D169+D170)</f>
        <v>25.13</v>
      </c>
      <c r="E171" s="1">
        <f t="shared" si="15"/>
        <v>23.78</v>
      </c>
      <c r="F171" s="1">
        <f t="shared" si="15"/>
        <v>69.679999999999993</v>
      </c>
      <c r="G171" s="1">
        <f>SUM(G165:G170)</f>
        <v>668.38</v>
      </c>
      <c r="H171" s="1">
        <f t="shared" si="15"/>
        <v>0.14000000000000001</v>
      </c>
      <c r="I171" s="1">
        <f t="shared" si="15"/>
        <v>8.75</v>
      </c>
      <c r="J171" s="1">
        <f t="shared" si="15"/>
        <v>13.7</v>
      </c>
      <c r="K171" s="1">
        <f t="shared" si="15"/>
        <v>1</v>
      </c>
      <c r="L171" s="1">
        <f t="shared" si="15"/>
        <v>539.20000000000005</v>
      </c>
      <c r="M171" s="1">
        <f t="shared" si="15"/>
        <v>436.35</v>
      </c>
      <c r="N171" s="1">
        <f t="shared" si="15"/>
        <v>77.25</v>
      </c>
      <c r="O171" s="1">
        <f t="shared" si="15"/>
        <v>6.0299999999999994</v>
      </c>
    </row>
    <row r="172" spans="1:15">
      <c r="A172" s="60" t="s">
        <v>88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/>
    </row>
    <row r="173" spans="1:15">
      <c r="A173" s="2">
        <v>71</v>
      </c>
      <c r="B173" s="3" t="s">
        <v>12</v>
      </c>
      <c r="C173" s="3">
        <v>100</v>
      </c>
      <c r="D173" s="3">
        <v>0.8</v>
      </c>
      <c r="E173" s="3">
        <v>0.1</v>
      </c>
      <c r="F173" s="1">
        <v>2.5</v>
      </c>
      <c r="G173" s="1">
        <v>14.1</v>
      </c>
      <c r="H173" s="1">
        <v>0.04</v>
      </c>
      <c r="I173" s="1">
        <v>10</v>
      </c>
      <c r="J173" s="1">
        <v>88.4</v>
      </c>
      <c r="K173" s="1">
        <v>0.4</v>
      </c>
      <c r="L173" s="1">
        <v>23</v>
      </c>
      <c r="M173" s="1">
        <v>42</v>
      </c>
      <c r="N173" s="1">
        <v>14</v>
      </c>
      <c r="O173" s="1">
        <v>14.1</v>
      </c>
    </row>
    <row r="174" spans="1:15" ht="27.6">
      <c r="A174" s="2">
        <v>96</v>
      </c>
      <c r="B174" s="3" t="s">
        <v>110</v>
      </c>
      <c r="C174" s="3">
        <v>250</v>
      </c>
      <c r="D174" s="3">
        <v>3.6</v>
      </c>
      <c r="E174" s="3">
        <v>7.2</v>
      </c>
      <c r="F174" s="1">
        <v>27.7</v>
      </c>
      <c r="G174" s="1">
        <v>185</v>
      </c>
      <c r="H174" s="1">
        <v>0.1</v>
      </c>
      <c r="I174" s="1">
        <v>14.1</v>
      </c>
      <c r="J174" s="1">
        <v>0</v>
      </c>
      <c r="K174" s="1">
        <v>2.6</v>
      </c>
      <c r="L174" s="1">
        <v>32.1</v>
      </c>
      <c r="M174" s="1">
        <v>130.30000000000001</v>
      </c>
      <c r="N174" s="1">
        <v>39</v>
      </c>
      <c r="O174" s="1">
        <v>1.7</v>
      </c>
    </row>
    <row r="175" spans="1:15">
      <c r="A175" s="2">
        <v>255</v>
      </c>
      <c r="B175" s="3" t="s">
        <v>148</v>
      </c>
      <c r="C175" s="3">
        <v>100</v>
      </c>
      <c r="D175" s="3">
        <v>18</v>
      </c>
      <c r="E175" s="1">
        <v>12.3</v>
      </c>
      <c r="F175" s="1">
        <v>7.6</v>
      </c>
      <c r="G175" s="1">
        <v>219</v>
      </c>
      <c r="H175" s="1">
        <v>0.25</v>
      </c>
      <c r="I175" s="1">
        <v>16.7</v>
      </c>
      <c r="J175" s="1">
        <v>7.2</v>
      </c>
      <c r="K175" s="1">
        <v>4.0999999999999996</v>
      </c>
      <c r="L175" s="1">
        <v>18</v>
      </c>
      <c r="M175" s="1">
        <v>310.3</v>
      </c>
      <c r="N175" s="1">
        <v>20.100000000000001</v>
      </c>
      <c r="O175" s="1">
        <v>6.7</v>
      </c>
    </row>
    <row r="176" spans="1:15">
      <c r="A176" s="2">
        <v>302</v>
      </c>
      <c r="B176" s="1" t="s">
        <v>82</v>
      </c>
      <c r="C176" s="1">
        <v>180</v>
      </c>
      <c r="D176" s="1">
        <v>5.4</v>
      </c>
      <c r="E176" s="1">
        <v>6.1</v>
      </c>
      <c r="F176" s="1">
        <v>26.2</v>
      </c>
      <c r="G176" s="1">
        <v>181.8</v>
      </c>
      <c r="H176" s="1">
        <v>0.1</v>
      </c>
      <c r="I176" s="1">
        <v>0</v>
      </c>
      <c r="J176" s="1">
        <v>0</v>
      </c>
      <c r="K176" s="1">
        <v>1.6</v>
      </c>
      <c r="L176" s="1">
        <v>21.6</v>
      </c>
      <c r="M176" s="1">
        <v>129.6</v>
      </c>
      <c r="N176" s="1">
        <v>88.2</v>
      </c>
      <c r="O176" s="1">
        <v>2.88</v>
      </c>
    </row>
    <row r="177" spans="1:18">
      <c r="A177" s="2">
        <v>348</v>
      </c>
      <c r="B177" s="1" t="s">
        <v>73</v>
      </c>
      <c r="C177" s="1">
        <v>200</v>
      </c>
      <c r="D177" s="1">
        <v>0.2</v>
      </c>
      <c r="E177" s="1">
        <v>0.1</v>
      </c>
      <c r="F177" s="1">
        <v>29.6</v>
      </c>
      <c r="G177" s="1">
        <v>115.8</v>
      </c>
      <c r="H177" s="1">
        <v>0</v>
      </c>
      <c r="I177" s="1">
        <v>0</v>
      </c>
      <c r="J177" s="1">
        <v>0</v>
      </c>
      <c r="K177" s="1">
        <v>1.1000000000000001</v>
      </c>
      <c r="L177" s="1">
        <v>33</v>
      </c>
      <c r="M177" s="1">
        <v>29</v>
      </c>
      <c r="N177" s="1">
        <v>21</v>
      </c>
      <c r="O177" s="1">
        <v>0.1</v>
      </c>
    </row>
    <row r="178" spans="1:18">
      <c r="A178" s="2" t="s">
        <v>22</v>
      </c>
      <c r="B178" s="1" t="s">
        <v>4</v>
      </c>
      <c r="C178" s="1">
        <v>40</v>
      </c>
      <c r="D178" s="1">
        <v>1.8</v>
      </c>
      <c r="E178" s="1">
        <v>0.2</v>
      </c>
      <c r="F178" s="1">
        <v>11.6</v>
      </c>
      <c r="G178" s="1">
        <v>105.4</v>
      </c>
      <c r="H178" s="1">
        <v>0</v>
      </c>
      <c r="I178" s="1">
        <v>0</v>
      </c>
      <c r="J178" s="1">
        <v>0</v>
      </c>
      <c r="K178" s="1">
        <v>0</v>
      </c>
      <c r="L178" s="1">
        <v>7.7</v>
      </c>
      <c r="M178" s="1">
        <v>28</v>
      </c>
      <c r="N178" s="1">
        <v>10.7</v>
      </c>
      <c r="O178" s="1">
        <v>0.4</v>
      </c>
    </row>
    <row r="179" spans="1:18">
      <c r="A179" s="2" t="s">
        <v>22</v>
      </c>
      <c r="B179" s="1" t="s">
        <v>8</v>
      </c>
      <c r="C179" s="1">
        <v>40</v>
      </c>
      <c r="D179" s="1">
        <v>2</v>
      </c>
      <c r="E179" s="1">
        <v>0.3</v>
      </c>
      <c r="F179" s="1">
        <v>15.2</v>
      </c>
      <c r="G179" s="1">
        <v>138</v>
      </c>
      <c r="H179" s="1">
        <v>0.1</v>
      </c>
      <c r="I179" s="1">
        <v>0</v>
      </c>
      <c r="J179" s="1">
        <v>0</v>
      </c>
      <c r="K179" s="1">
        <v>0</v>
      </c>
      <c r="L179" s="1">
        <v>11.5</v>
      </c>
      <c r="M179" s="1">
        <v>42</v>
      </c>
      <c r="N179" s="1">
        <v>14.5</v>
      </c>
      <c r="O179" s="1">
        <v>0.8</v>
      </c>
    </row>
    <row r="180" spans="1:18">
      <c r="A180" s="60" t="s">
        <v>11</v>
      </c>
      <c r="B180" s="61"/>
      <c r="C180" s="62"/>
      <c r="D180" s="1">
        <f t="shared" ref="D180:O180" si="16">SUM(D173+D174+D175+D176+D177+D178+D179)</f>
        <v>31.799999999999997</v>
      </c>
      <c r="E180" s="1">
        <f t="shared" si="16"/>
        <v>26.300000000000004</v>
      </c>
      <c r="F180" s="1">
        <f t="shared" si="16"/>
        <v>120.39999999999999</v>
      </c>
      <c r="G180" s="1">
        <f>SUM(G173+G174+G175+G176+G177+G178+G179)</f>
        <v>959.1</v>
      </c>
      <c r="H180" s="1">
        <f t="shared" si="16"/>
        <v>0.59</v>
      </c>
      <c r="I180" s="1">
        <f t="shared" si="16"/>
        <v>40.799999999999997</v>
      </c>
      <c r="J180" s="1">
        <f t="shared" si="16"/>
        <v>95.600000000000009</v>
      </c>
      <c r="K180" s="1">
        <f t="shared" si="16"/>
        <v>9.7999999999999989</v>
      </c>
      <c r="L180" s="1">
        <f t="shared" si="16"/>
        <v>146.89999999999998</v>
      </c>
      <c r="M180" s="1">
        <f t="shared" si="16"/>
        <v>711.2</v>
      </c>
      <c r="N180" s="1">
        <f t="shared" si="16"/>
        <v>207.5</v>
      </c>
      <c r="O180" s="1">
        <f t="shared" si="16"/>
        <v>26.68</v>
      </c>
    </row>
    <row r="181" spans="1:18">
      <c r="A181" s="60" t="s">
        <v>14</v>
      </c>
      <c r="B181" s="61"/>
      <c r="C181" s="62"/>
      <c r="D181" s="1">
        <f>SUM(D171+D180)</f>
        <v>56.929999999999993</v>
      </c>
      <c r="E181" s="1">
        <f t="shared" ref="E181:O181" si="17">SUM(E171+E180)</f>
        <v>50.080000000000005</v>
      </c>
      <c r="F181" s="1">
        <f t="shared" si="17"/>
        <v>190.07999999999998</v>
      </c>
      <c r="G181" s="1">
        <f t="shared" si="17"/>
        <v>1627.48</v>
      </c>
      <c r="H181" s="1">
        <f t="shared" si="17"/>
        <v>0.73</v>
      </c>
      <c r="I181" s="1">
        <f t="shared" si="17"/>
        <v>49.55</v>
      </c>
      <c r="J181" s="1">
        <f t="shared" si="17"/>
        <v>109.30000000000001</v>
      </c>
      <c r="K181" s="1">
        <f t="shared" si="17"/>
        <v>10.799999999999999</v>
      </c>
      <c r="L181" s="1">
        <f t="shared" si="17"/>
        <v>686.1</v>
      </c>
      <c r="M181" s="1">
        <f t="shared" si="17"/>
        <v>1147.5500000000002</v>
      </c>
      <c r="N181" s="1">
        <f t="shared" si="17"/>
        <v>284.75</v>
      </c>
      <c r="O181" s="1">
        <f t="shared" si="17"/>
        <v>32.71</v>
      </c>
    </row>
    <row r="182" spans="1:18">
      <c r="A182" s="59"/>
      <c r="B182" s="59"/>
      <c r="C182" s="59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1:18">
      <c r="A183" s="59"/>
      <c r="B183" s="59"/>
      <c r="C183" s="59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1:18">
      <c r="A184" s="59"/>
      <c r="B184" s="59"/>
      <c r="C184" s="59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8">
      <c r="A185" s="59"/>
      <c r="B185" s="59"/>
      <c r="C185" s="59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1:18">
      <c r="A186" s="59"/>
      <c r="B186" s="59"/>
      <c r="C186" s="59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1:18">
      <c r="A187" s="59"/>
      <c r="B187" s="59"/>
      <c r="C187" s="59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1:18">
      <c r="A188" s="59"/>
      <c r="B188" s="59"/>
      <c r="C188" s="59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90" spans="1:18" ht="12.75" customHeight="1">
      <c r="A190" s="78" t="s">
        <v>207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</row>
    <row r="191" spans="1:18">
      <c r="A191" s="73" t="s">
        <v>53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</row>
    <row r="192" spans="1:18">
      <c r="A192" s="77" t="s">
        <v>200</v>
      </c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</row>
    <row r="193" spans="1:15">
      <c r="A193" s="76" t="s">
        <v>47</v>
      </c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</row>
    <row r="194" spans="1:15">
      <c r="A194" s="71" t="s">
        <v>65</v>
      </c>
      <c r="B194" s="71" t="s">
        <v>119</v>
      </c>
      <c r="C194" s="71" t="s">
        <v>18</v>
      </c>
      <c r="D194" s="68" t="s">
        <v>137</v>
      </c>
      <c r="E194" s="61"/>
      <c r="F194" s="62"/>
      <c r="G194" s="66" t="s">
        <v>120</v>
      </c>
      <c r="H194" s="63" t="s">
        <v>15</v>
      </c>
      <c r="I194" s="61"/>
      <c r="J194" s="61"/>
      <c r="K194" s="62"/>
      <c r="L194" s="60" t="s">
        <v>151</v>
      </c>
      <c r="M194" s="61"/>
      <c r="N194" s="61"/>
      <c r="O194" s="62"/>
    </row>
    <row r="195" spans="1:15">
      <c r="A195" s="75"/>
      <c r="B195" s="75"/>
      <c r="C195" s="72"/>
      <c r="D195" s="1" t="s">
        <v>33</v>
      </c>
      <c r="E195" s="1" t="s">
        <v>29</v>
      </c>
      <c r="F195" s="1" t="s">
        <v>28</v>
      </c>
      <c r="G195" s="67"/>
      <c r="H195" s="1" t="s">
        <v>26</v>
      </c>
      <c r="I195" s="1" t="s">
        <v>30</v>
      </c>
      <c r="J195" s="1" t="s">
        <v>32</v>
      </c>
      <c r="K195" s="1" t="s">
        <v>25</v>
      </c>
      <c r="L195" s="1" t="s">
        <v>27</v>
      </c>
      <c r="M195" s="1" t="s">
        <v>35</v>
      </c>
      <c r="N195" s="1" t="s">
        <v>23</v>
      </c>
      <c r="O195" s="1" t="s">
        <v>31</v>
      </c>
    </row>
    <row r="196" spans="1:15">
      <c r="A196" s="2">
        <v>1</v>
      </c>
      <c r="B196" s="2">
        <v>2</v>
      </c>
      <c r="C196" s="2">
        <v>3</v>
      </c>
      <c r="D196" s="2">
        <v>4</v>
      </c>
      <c r="E196" s="2">
        <v>5</v>
      </c>
      <c r="F196" s="2">
        <v>6</v>
      </c>
      <c r="G196" s="2">
        <v>7</v>
      </c>
      <c r="H196" s="2">
        <v>8</v>
      </c>
      <c r="I196" s="2">
        <v>9</v>
      </c>
      <c r="J196" s="2">
        <v>10</v>
      </c>
      <c r="K196" s="2">
        <v>11</v>
      </c>
      <c r="L196" s="2">
        <v>12</v>
      </c>
      <c r="M196" s="2">
        <v>13</v>
      </c>
      <c r="N196" s="2">
        <v>14</v>
      </c>
      <c r="O196" s="2">
        <v>15</v>
      </c>
    </row>
    <row r="197" spans="1:15">
      <c r="A197" s="60" t="s">
        <v>92</v>
      </c>
      <c r="B197" s="61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2"/>
    </row>
    <row r="198" spans="1:15" ht="41.4">
      <c r="A198" s="2" t="s">
        <v>191</v>
      </c>
      <c r="B198" s="39" t="s">
        <v>192</v>
      </c>
      <c r="C198" s="1">
        <v>250</v>
      </c>
      <c r="D198" s="1">
        <v>10.029999999999999</v>
      </c>
      <c r="E198" s="1">
        <v>7.83</v>
      </c>
      <c r="F198" s="1">
        <v>29.71</v>
      </c>
      <c r="G198" s="1">
        <v>398.75</v>
      </c>
      <c r="H198" s="1">
        <v>7.0000000000000007E-2</v>
      </c>
      <c r="I198" s="1">
        <v>1.18</v>
      </c>
      <c r="J198" s="1">
        <v>18.440000000000001</v>
      </c>
      <c r="K198" s="1">
        <v>2.0299999999999998</v>
      </c>
      <c r="L198" s="1">
        <v>114.9</v>
      </c>
      <c r="M198" s="1">
        <v>23.78</v>
      </c>
      <c r="N198" s="1">
        <v>151.31</v>
      </c>
      <c r="O198" s="1">
        <v>1.1100000000000001</v>
      </c>
    </row>
    <row r="199" spans="1:15">
      <c r="A199" s="2" t="s">
        <v>24</v>
      </c>
      <c r="B199" s="1" t="s">
        <v>2</v>
      </c>
      <c r="C199" s="1">
        <v>40</v>
      </c>
      <c r="D199" s="1">
        <v>1.8</v>
      </c>
      <c r="E199" s="1">
        <v>0.2</v>
      </c>
      <c r="F199" s="1">
        <v>11.6</v>
      </c>
      <c r="G199" s="1">
        <v>105.6</v>
      </c>
      <c r="H199" s="1">
        <v>0</v>
      </c>
      <c r="I199" s="1">
        <v>0</v>
      </c>
      <c r="J199" s="1">
        <v>0</v>
      </c>
      <c r="K199" s="1">
        <v>0</v>
      </c>
      <c r="L199" s="1">
        <v>11.5</v>
      </c>
      <c r="M199" s="1">
        <v>28</v>
      </c>
      <c r="N199" s="1">
        <v>10.7</v>
      </c>
      <c r="O199" s="1">
        <v>0.4</v>
      </c>
    </row>
    <row r="200" spans="1:15">
      <c r="A200" s="2">
        <v>376</v>
      </c>
      <c r="B200" s="1" t="s">
        <v>193</v>
      </c>
      <c r="C200" s="1">
        <v>200</v>
      </c>
      <c r="D200" s="1">
        <v>0.53</v>
      </c>
      <c r="E200" s="1">
        <v>0</v>
      </c>
      <c r="F200" s="1">
        <v>9.4700000000000006</v>
      </c>
      <c r="G200" s="1">
        <v>66</v>
      </c>
      <c r="H200" s="1">
        <v>0</v>
      </c>
      <c r="I200" s="1">
        <v>0.27</v>
      </c>
      <c r="J200" s="1">
        <v>0</v>
      </c>
      <c r="K200" s="1">
        <v>0</v>
      </c>
      <c r="L200" s="1">
        <v>13.6</v>
      </c>
      <c r="M200" s="1">
        <v>22.13</v>
      </c>
      <c r="N200" s="1">
        <v>11.73</v>
      </c>
      <c r="O200" s="1">
        <v>2.13</v>
      </c>
    </row>
    <row r="201" spans="1:15">
      <c r="A201" s="2">
        <v>341</v>
      </c>
      <c r="B201" s="1" t="s">
        <v>37</v>
      </c>
      <c r="C201" s="1">
        <v>100</v>
      </c>
      <c r="D201" s="1">
        <v>0.9</v>
      </c>
      <c r="E201" s="1">
        <v>0.2</v>
      </c>
      <c r="F201" s="1">
        <v>8.1</v>
      </c>
      <c r="G201" s="1">
        <v>43</v>
      </c>
      <c r="H201" s="1">
        <v>0</v>
      </c>
      <c r="I201" s="1">
        <v>6</v>
      </c>
      <c r="J201" s="1">
        <v>4</v>
      </c>
      <c r="K201" s="1">
        <v>0.2</v>
      </c>
      <c r="L201" s="1">
        <v>34</v>
      </c>
      <c r="M201" s="1">
        <v>23</v>
      </c>
      <c r="N201" s="1">
        <v>13</v>
      </c>
      <c r="O201" s="1">
        <v>0.3</v>
      </c>
    </row>
    <row r="202" spans="1:15">
      <c r="A202" s="2" t="s">
        <v>22</v>
      </c>
      <c r="B202" s="1" t="s">
        <v>8</v>
      </c>
      <c r="C202" s="1">
        <v>20</v>
      </c>
      <c r="D202" s="1">
        <v>2</v>
      </c>
      <c r="E202" s="1">
        <v>0.3</v>
      </c>
      <c r="F202" s="1">
        <v>15.2</v>
      </c>
      <c r="G202" s="1">
        <v>69</v>
      </c>
      <c r="H202" s="1">
        <v>0.1</v>
      </c>
      <c r="I202" s="1">
        <v>0</v>
      </c>
      <c r="J202" s="1">
        <v>0</v>
      </c>
      <c r="K202" s="1">
        <v>0</v>
      </c>
      <c r="L202" s="1">
        <v>11.5</v>
      </c>
      <c r="M202" s="1">
        <v>42</v>
      </c>
      <c r="N202" s="1">
        <v>14.5</v>
      </c>
      <c r="O202" s="1">
        <v>0.8</v>
      </c>
    </row>
    <row r="203" spans="1:15">
      <c r="A203" s="60" t="s">
        <v>80</v>
      </c>
      <c r="B203" s="61"/>
      <c r="C203" s="62"/>
      <c r="D203" s="1">
        <f t="shared" ref="D203:O203" si="18">SUM(D198+D199+D201+D202)</f>
        <v>14.73</v>
      </c>
      <c r="E203" s="1">
        <f t="shared" si="18"/>
        <v>8.5299999999999994</v>
      </c>
      <c r="F203" s="1">
        <f t="shared" si="18"/>
        <v>64.61</v>
      </c>
      <c r="G203" s="1">
        <f>SUM(G198:G202)</f>
        <v>682.35</v>
      </c>
      <c r="H203" s="1">
        <f t="shared" si="18"/>
        <v>0.17</v>
      </c>
      <c r="I203" s="1">
        <f t="shared" si="18"/>
        <v>7.18</v>
      </c>
      <c r="J203" s="1">
        <f t="shared" si="18"/>
        <v>22.44</v>
      </c>
      <c r="K203" s="1">
        <f t="shared" si="18"/>
        <v>2.23</v>
      </c>
      <c r="L203" s="1">
        <f t="shared" si="18"/>
        <v>171.9</v>
      </c>
      <c r="M203" s="1">
        <f t="shared" si="18"/>
        <v>116.78</v>
      </c>
      <c r="N203" s="1">
        <f t="shared" si="18"/>
        <v>189.51</v>
      </c>
      <c r="O203" s="1">
        <f t="shared" si="18"/>
        <v>2.6100000000000003</v>
      </c>
    </row>
    <row r="204" spans="1:15">
      <c r="A204" s="60" t="s">
        <v>88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2"/>
    </row>
    <row r="205" spans="1:15" ht="27.6">
      <c r="A205" s="2">
        <v>45</v>
      </c>
      <c r="B205" s="16" t="s">
        <v>101</v>
      </c>
      <c r="C205" s="16">
        <v>100</v>
      </c>
      <c r="D205" s="16">
        <v>1.33</v>
      </c>
      <c r="E205" s="16">
        <v>6.08</v>
      </c>
      <c r="F205" s="1">
        <v>8.52</v>
      </c>
      <c r="G205" s="1">
        <v>94.12</v>
      </c>
      <c r="H205" s="1">
        <v>0.02</v>
      </c>
      <c r="I205" s="1">
        <v>24.43</v>
      </c>
      <c r="J205" s="1">
        <v>0</v>
      </c>
      <c r="K205" s="1">
        <v>2.31</v>
      </c>
      <c r="L205" s="1">
        <v>43</v>
      </c>
      <c r="M205" s="1">
        <v>28.32</v>
      </c>
      <c r="N205" s="1">
        <v>16</v>
      </c>
      <c r="O205" s="1">
        <v>0.52</v>
      </c>
    </row>
    <row r="206" spans="1:15" ht="55.2">
      <c r="A206" s="2">
        <v>92</v>
      </c>
      <c r="B206" s="33" t="s">
        <v>194</v>
      </c>
      <c r="C206" s="16">
        <v>250</v>
      </c>
      <c r="D206" s="16">
        <v>3.7</v>
      </c>
      <c r="E206" s="16">
        <v>8.1999999999999993</v>
      </c>
      <c r="F206" s="1">
        <v>16.2</v>
      </c>
      <c r="G206" s="1">
        <v>136.5</v>
      </c>
      <c r="H206" s="1">
        <v>0.1</v>
      </c>
      <c r="I206" s="1">
        <v>44.5</v>
      </c>
      <c r="J206" s="1">
        <v>0.7</v>
      </c>
      <c r="K206" s="1">
        <v>2.2999999999999998</v>
      </c>
      <c r="L206" s="1">
        <v>59.6</v>
      </c>
      <c r="M206" s="1">
        <v>68</v>
      </c>
      <c r="N206" s="1">
        <v>22.2</v>
      </c>
      <c r="O206" s="1">
        <v>1.3</v>
      </c>
    </row>
    <row r="207" spans="1:15" ht="27.6">
      <c r="A207" s="2">
        <v>233</v>
      </c>
      <c r="B207" s="16" t="s">
        <v>121</v>
      </c>
      <c r="C207" s="16">
        <v>100</v>
      </c>
      <c r="D207" s="16">
        <v>12.8</v>
      </c>
      <c r="E207" s="1">
        <v>12</v>
      </c>
      <c r="F207" s="1">
        <v>6</v>
      </c>
      <c r="G207" s="1">
        <v>166.5</v>
      </c>
      <c r="H207" s="1">
        <v>0</v>
      </c>
      <c r="I207" s="1">
        <v>1</v>
      </c>
      <c r="J207" s="1">
        <v>0</v>
      </c>
      <c r="K207" s="1">
        <v>1</v>
      </c>
      <c r="L207" s="1">
        <v>13.7</v>
      </c>
      <c r="M207" s="1">
        <v>182</v>
      </c>
      <c r="N207" s="1">
        <v>26</v>
      </c>
      <c r="O207" s="1">
        <v>1</v>
      </c>
    </row>
    <row r="208" spans="1:15">
      <c r="A208" s="2">
        <v>304</v>
      </c>
      <c r="B208" s="1" t="s">
        <v>136</v>
      </c>
      <c r="C208" s="1">
        <v>180</v>
      </c>
      <c r="D208" s="1">
        <v>4.3</v>
      </c>
      <c r="E208" s="1">
        <v>6.3</v>
      </c>
      <c r="F208" s="1">
        <v>43.9</v>
      </c>
      <c r="G208" s="1">
        <v>251.6</v>
      </c>
      <c r="H208" s="1">
        <v>0.02</v>
      </c>
      <c r="I208" s="1">
        <v>0</v>
      </c>
      <c r="J208" s="1">
        <v>0</v>
      </c>
      <c r="K208" s="1">
        <v>0.02</v>
      </c>
      <c r="L208" s="1">
        <v>1.6</v>
      </c>
      <c r="M208" s="1">
        <v>73.08</v>
      </c>
      <c r="N208" s="1">
        <v>19.5</v>
      </c>
      <c r="O208" s="1">
        <v>0.5</v>
      </c>
    </row>
    <row r="209" spans="1:18">
      <c r="A209" s="2">
        <v>348</v>
      </c>
      <c r="B209" s="1" t="s">
        <v>66</v>
      </c>
      <c r="C209" s="1">
        <v>200</v>
      </c>
      <c r="D209" s="1">
        <v>1</v>
      </c>
      <c r="E209" s="1">
        <v>0.1</v>
      </c>
      <c r="F209" s="1">
        <v>34.200000000000003</v>
      </c>
      <c r="G209" s="1">
        <v>113</v>
      </c>
      <c r="H209" s="1">
        <v>0</v>
      </c>
      <c r="I209" s="1">
        <v>0</v>
      </c>
      <c r="J209" s="1">
        <v>0</v>
      </c>
      <c r="K209" s="1">
        <v>1.1000000000000001</v>
      </c>
      <c r="L209" s="1">
        <v>33</v>
      </c>
      <c r="M209" s="1">
        <v>29</v>
      </c>
      <c r="N209" s="1">
        <v>21</v>
      </c>
      <c r="O209" s="1">
        <v>0.7</v>
      </c>
    </row>
    <row r="210" spans="1:18">
      <c r="A210" s="2" t="s">
        <v>22</v>
      </c>
      <c r="B210" s="1" t="s">
        <v>4</v>
      </c>
      <c r="C210" s="1">
        <v>30</v>
      </c>
      <c r="D210" s="1">
        <v>1.8</v>
      </c>
      <c r="E210" s="1">
        <v>0.2</v>
      </c>
      <c r="F210" s="1">
        <v>11.6</v>
      </c>
      <c r="G210" s="1">
        <v>79.05</v>
      </c>
      <c r="H210" s="1">
        <v>0</v>
      </c>
      <c r="I210" s="1">
        <v>0</v>
      </c>
      <c r="J210" s="1">
        <v>0</v>
      </c>
      <c r="K210" s="1">
        <v>0</v>
      </c>
      <c r="L210" s="1">
        <v>77</v>
      </c>
      <c r="M210" s="1">
        <v>28</v>
      </c>
      <c r="N210" s="1">
        <v>10.7</v>
      </c>
      <c r="O210" s="1">
        <v>0.4</v>
      </c>
    </row>
    <row r="211" spans="1:18">
      <c r="A211" s="2" t="s">
        <v>22</v>
      </c>
      <c r="B211" s="1" t="s">
        <v>8</v>
      </c>
      <c r="C211" s="1">
        <v>40</v>
      </c>
      <c r="D211" s="1">
        <v>2</v>
      </c>
      <c r="E211" s="1">
        <v>0.3</v>
      </c>
      <c r="F211" s="1">
        <v>15.2</v>
      </c>
      <c r="G211" s="1">
        <v>138</v>
      </c>
      <c r="H211" s="1">
        <v>0.1</v>
      </c>
      <c r="I211" s="1">
        <v>0</v>
      </c>
      <c r="J211" s="1">
        <v>0</v>
      </c>
      <c r="K211" s="1">
        <v>0</v>
      </c>
      <c r="L211" s="1">
        <v>11.5</v>
      </c>
      <c r="M211" s="1">
        <v>42</v>
      </c>
      <c r="N211" s="1">
        <v>14.5</v>
      </c>
      <c r="O211" s="1">
        <v>0.8</v>
      </c>
    </row>
    <row r="212" spans="1:18">
      <c r="A212" s="60" t="s">
        <v>11</v>
      </c>
      <c r="B212" s="61"/>
      <c r="C212" s="62"/>
      <c r="D212" s="1">
        <f t="shared" ref="D212:O212" si="19">SUM(D205+D206+D207+D208+D209+D210+D211)</f>
        <v>26.930000000000003</v>
      </c>
      <c r="E212" s="1">
        <f t="shared" si="19"/>
        <v>33.18</v>
      </c>
      <c r="F212" s="1">
        <f t="shared" si="19"/>
        <v>135.62</v>
      </c>
      <c r="G212" s="1">
        <f>SUM(G205+G206+G207+G208+G209+G210+G211)</f>
        <v>978.77</v>
      </c>
      <c r="H212" s="1">
        <f t="shared" si="19"/>
        <v>0.24000000000000002</v>
      </c>
      <c r="I212" s="1">
        <f t="shared" si="19"/>
        <v>69.930000000000007</v>
      </c>
      <c r="J212" s="1">
        <f t="shared" si="19"/>
        <v>0.7</v>
      </c>
      <c r="K212" s="1">
        <f t="shared" si="19"/>
        <v>6.7299999999999986</v>
      </c>
      <c r="L212" s="1">
        <f t="shared" si="19"/>
        <v>239.39999999999998</v>
      </c>
      <c r="M212" s="1">
        <f t="shared" si="19"/>
        <v>450.4</v>
      </c>
      <c r="N212" s="1">
        <f t="shared" si="19"/>
        <v>129.9</v>
      </c>
      <c r="O212" s="1">
        <f t="shared" si="19"/>
        <v>5.2200000000000006</v>
      </c>
    </row>
    <row r="213" spans="1:18">
      <c r="A213" s="60" t="s">
        <v>14</v>
      </c>
      <c r="B213" s="61"/>
      <c r="C213" s="62"/>
      <c r="D213" s="1">
        <f>SUM(D203+D212)</f>
        <v>41.660000000000004</v>
      </c>
      <c r="E213" s="1">
        <f t="shared" ref="E213:O213" si="20">SUM(E203+E212)</f>
        <v>41.71</v>
      </c>
      <c r="F213" s="1">
        <f t="shared" si="20"/>
        <v>200.23000000000002</v>
      </c>
      <c r="G213" s="1">
        <f t="shared" si="20"/>
        <v>1661.12</v>
      </c>
      <c r="H213" s="1">
        <f t="shared" si="20"/>
        <v>0.41000000000000003</v>
      </c>
      <c r="I213" s="1">
        <f t="shared" si="20"/>
        <v>77.110000000000014</v>
      </c>
      <c r="J213" s="1">
        <f t="shared" si="20"/>
        <v>23.14</v>
      </c>
      <c r="K213" s="1">
        <f t="shared" si="20"/>
        <v>8.9599999999999991</v>
      </c>
      <c r="L213" s="1">
        <f t="shared" si="20"/>
        <v>411.29999999999995</v>
      </c>
      <c r="M213" s="1">
        <f t="shared" si="20"/>
        <v>567.17999999999995</v>
      </c>
      <c r="N213" s="1">
        <f t="shared" si="20"/>
        <v>319.40999999999997</v>
      </c>
      <c r="O213" s="1">
        <f t="shared" si="20"/>
        <v>7.830000000000001</v>
      </c>
    </row>
    <row r="214" spans="1:18">
      <c r="A214" s="59"/>
      <c r="B214" s="59"/>
      <c r="C214" s="59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</row>
    <row r="217" spans="1:18" ht="12.75" customHeight="1">
      <c r="A217" s="78" t="s">
        <v>207</v>
      </c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</row>
    <row r="218" spans="1:18">
      <c r="A218" s="73" t="s">
        <v>56</v>
      </c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</row>
    <row r="219" spans="1:18">
      <c r="A219" s="77" t="s">
        <v>201</v>
      </c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</row>
    <row r="220" spans="1:18">
      <c r="A220" s="76" t="s">
        <v>0</v>
      </c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</row>
    <row r="221" spans="1:18">
      <c r="A221" s="71" t="s">
        <v>65</v>
      </c>
      <c r="B221" s="71" t="s">
        <v>119</v>
      </c>
      <c r="C221" s="71" t="s">
        <v>18</v>
      </c>
      <c r="D221" s="68" t="s">
        <v>137</v>
      </c>
      <c r="E221" s="61"/>
      <c r="F221" s="62"/>
      <c r="G221" s="66" t="s">
        <v>120</v>
      </c>
      <c r="H221" s="63" t="s">
        <v>15</v>
      </c>
      <c r="I221" s="61"/>
      <c r="J221" s="61"/>
      <c r="K221" s="62"/>
      <c r="L221" s="60" t="s">
        <v>151</v>
      </c>
      <c r="M221" s="61"/>
      <c r="N221" s="61"/>
      <c r="O221" s="62"/>
    </row>
    <row r="222" spans="1:18">
      <c r="A222" s="75"/>
      <c r="B222" s="75"/>
      <c r="C222" s="72"/>
      <c r="D222" s="1" t="s">
        <v>33</v>
      </c>
      <c r="E222" s="1" t="s">
        <v>29</v>
      </c>
      <c r="F222" s="1" t="s">
        <v>28</v>
      </c>
      <c r="G222" s="67"/>
      <c r="H222" s="1" t="s">
        <v>26</v>
      </c>
      <c r="I222" s="1" t="s">
        <v>30</v>
      </c>
      <c r="J222" s="1" t="s">
        <v>32</v>
      </c>
      <c r="K222" s="1" t="s">
        <v>25</v>
      </c>
      <c r="L222" s="1" t="s">
        <v>27</v>
      </c>
      <c r="M222" s="1" t="s">
        <v>35</v>
      </c>
      <c r="N222" s="1" t="s">
        <v>23</v>
      </c>
      <c r="O222" s="1" t="s">
        <v>31</v>
      </c>
    </row>
    <row r="223" spans="1:18">
      <c r="A223" s="2">
        <v>1</v>
      </c>
      <c r="B223" s="2">
        <v>2</v>
      </c>
      <c r="C223" s="2">
        <v>3</v>
      </c>
      <c r="D223" s="2">
        <v>4</v>
      </c>
      <c r="E223" s="2">
        <v>5</v>
      </c>
      <c r="F223" s="2">
        <v>6</v>
      </c>
      <c r="G223" s="2">
        <v>7</v>
      </c>
      <c r="H223" s="2">
        <v>8</v>
      </c>
      <c r="I223" s="2">
        <v>9</v>
      </c>
      <c r="J223" s="2">
        <v>10</v>
      </c>
      <c r="K223" s="2">
        <v>11</v>
      </c>
      <c r="L223" s="2">
        <v>12</v>
      </c>
      <c r="M223" s="2">
        <v>13</v>
      </c>
      <c r="N223" s="2">
        <v>14</v>
      </c>
      <c r="O223" s="2">
        <v>15</v>
      </c>
    </row>
    <row r="224" spans="1:18">
      <c r="A224" s="60" t="s">
        <v>92</v>
      </c>
      <c r="B224" s="61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2"/>
    </row>
    <row r="225" spans="1:15" ht="27.6">
      <c r="A225" s="2">
        <v>181</v>
      </c>
      <c r="B225" s="16" t="s">
        <v>107</v>
      </c>
      <c r="C225" s="16">
        <v>250</v>
      </c>
      <c r="D225" s="16">
        <v>5.5</v>
      </c>
      <c r="E225" s="16">
        <v>7.2</v>
      </c>
      <c r="F225" s="1">
        <v>4</v>
      </c>
      <c r="G225" s="1">
        <v>250</v>
      </c>
      <c r="H225" s="1">
        <v>0.1</v>
      </c>
      <c r="I225" s="1">
        <v>0</v>
      </c>
      <c r="J225" s="1">
        <v>0</v>
      </c>
      <c r="K225" s="1">
        <v>2.7</v>
      </c>
      <c r="L225" s="1">
        <v>30</v>
      </c>
      <c r="M225" s="1">
        <v>45</v>
      </c>
      <c r="N225" s="1">
        <v>12.5</v>
      </c>
      <c r="O225" s="1">
        <v>0.5</v>
      </c>
    </row>
    <row r="226" spans="1:15">
      <c r="A226" s="2" t="s">
        <v>24</v>
      </c>
      <c r="B226" s="1" t="s">
        <v>2</v>
      </c>
      <c r="C226" s="1">
        <v>30</v>
      </c>
      <c r="D226" s="1">
        <v>2.7</v>
      </c>
      <c r="E226" s="1">
        <v>0.3</v>
      </c>
      <c r="F226" s="1">
        <v>17.399999999999999</v>
      </c>
      <c r="G226" s="1">
        <v>79</v>
      </c>
      <c r="H226" s="1">
        <v>0.1</v>
      </c>
      <c r="I226" s="1">
        <v>0</v>
      </c>
      <c r="J226" s="1">
        <v>0</v>
      </c>
      <c r="K226" s="1">
        <v>0</v>
      </c>
      <c r="L226" s="1">
        <v>11.5</v>
      </c>
      <c r="M226" s="1">
        <v>42</v>
      </c>
      <c r="N226" s="1">
        <v>16</v>
      </c>
      <c r="O226" s="1">
        <v>0.7</v>
      </c>
    </row>
    <row r="227" spans="1:15">
      <c r="A227" s="2" t="s">
        <v>24</v>
      </c>
      <c r="B227" s="1" t="s">
        <v>36</v>
      </c>
      <c r="C227" s="1">
        <v>20</v>
      </c>
      <c r="D227" s="1">
        <v>2</v>
      </c>
      <c r="E227" s="1">
        <v>0.3</v>
      </c>
      <c r="F227" s="1">
        <v>15.2</v>
      </c>
      <c r="G227" s="1">
        <v>69</v>
      </c>
      <c r="H227" s="1">
        <v>0.1</v>
      </c>
      <c r="I227" s="1">
        <v>0</v>
      </c>
      <c r="J227" s="1">
        <v>0</v>
      </c>
      <c r="K227" s="1">
        <v>0</v>
      </c>
      <c r="L227" s="1">
        <v>11.5</v>
      </c>
      <c r="M227" s="1">
        <v>42</v>
      </c>
      <c r="N227" s="1">
        <v>14.5</v>
      </c>
      <c r="O227" s="1">
        <v>0.8</v>
      </c>
    </row>
    <row r="228" spans="1:15">
      <c r="A228" s="2">
        <v>15</v>
      </c>
      <c r="B228" s="1" t="s">
        <v>6</v>
      </c>
      <c r="C228" s="1">
        <v>20</v>
      </c>
      <c r="D228" s="1">
        <v>4.6399999999999997</v>
      </c>
      <c r="E228" s="1">
        <v>5.9</v>
      </c>
      <c r="F228" s="1">
        <v>0</v>
      </c>
      <c r="G228" s="1">
        <v>71.66</v>
      </c>
      <c r="H228" s="1">
        <v>0.01</v>
      </c>
      <c r="I228" s="1">
        <v>0.14000000000000001</v>
      </c>
      <c r="J228" s="1">
        <v>52</v>
      </c>
      <c r="K228" s="1">
        <v>0.1</v>
      </c>
      <c r="L228" s="1">
        <v>176</v>
      </c>
      <c r="M228" s="1">
        <v>100</v>
      </c>
      <c r="N228" s="1">
        <v>7</v>
      </c>
      <c r="O228" s="1">
        <v>0.2</v>
      </c>
    </row>
    <row r="229" spans="1:15">
      <c r="A229" s="2">
        <v>14</v>
      </c>
      <c r="B229" s="1" t="s">
        <v>5</v>
      </c>
      <c r="C229" s="1">
        <v>10</v>
      </c>
      <c r="D229" s="1">
        <v>0.1</v>
      </c>
      <c r="E229" s="1">
        <v>7.2</v>
      </c>
      <c r="F229" s="1">
        <v>0.13</v>
      </c>
      <c r="G229" s="1">
        <v>65.72</v>
      </c>
      <c r="H229" s="1">
        <v>0</v>
      </c>
      <c r="I229" s="1">
        <v>0</v>
      </c>
      <c r="J229" s="1">
        <v>40</v>
      </c>
      <c r="K229" s="1">
        <v>0.1</v>
      </c>
      <c r="L229" s="1">
        <v>2.4</v>
      </c>
      <c r="M229" s="1">
        <v>3</v>
      </c>
      <c r="N229" s="1">
        <v>0</v>
      </c>
      <c r="O229" s="1">
        <v>0</v>
      </c>
    </row>
    <row r="230" spans="1:15">
      <c r="A230" s="2">
        <v>75</v>
      </c>
      <c r="B230" s="1" t="s">
        <v>87</v>
      </c>
      <c r="C230" s="1">
        <v>100</v>
      </c>
      <c r="D230" s="1">
        <v>0.3</v>
      </c>
      <c r="E230" s="1">
        <v>0.3</v>
      </c>
      <c r="F230" s="1">
        <v>7.35</v>
      </c>
      <c r="G230" s="1">
        <v>33.299999999999997</v>
      </c>
      <c r="H230" s="1">
        <v>0.02</v>
      </c>
      <c r="I230" s="1">
        <v>7.5</v>
      </c>
      <c r="J230" s="1">
        <v>0</v>
      </c>
      <c r="K230" s="1">
        <v>0.15</v>
      </c>
      <c r="L230" s="1">
        <v>12</v>
      </c>
      <c r="M230" s="1">
        <v>8.25</v>
      </c>
      <c r="N230" s="1">
        <v>6.75</v>
      </c>
      <c r="O230" s="1">
        <v>1.65</v>
      </c>
    </row>
    <row r="231" spans="1:15">
      <c r="A231" s="2">
        <v>379</v>
      </c>
      <c r="B231" s="1" t="s">
        <v>143</v>
      </c>
      <c r="C231" s="1">
        <v>200</v>
      </c>
      <c r="D231" s="1">
        <v>1.4</v>
      </c>
      <c r="E231" s="1">
        <v>2</v>
      </c>
      <c r="F231" s="1">
        <v>22.4</v>
      </c>
      <c r="G231" s="1">
        <v>116</v>
      </c>
      <c r="H231" s="1">
        <v>0</v>
      </c>
      <c r="I231" s="1">
        <v>0.4</v>
      </c>
      <c r="J231" s="1">
        <v>0</v>
      </c>
      <c r="K231" s="1">
        <v>0</v>
      </c>
      <c r="L231" s="1">
        <v>34</v>
      </c>
      <c r="M231" s="1">
        <v>50</v>
      </c>
      <c r="N231" s="1">
        <v>0</v>
      </c>
      <c r="O231" s="1">
        <v>0</v>
      </c>
    </row>
    <row r="232" spans="1:15">
      <c r="A232" s="60" t="s">
        <v>80</v>
      </c>
      <c r="B232" s="61"/>
      <c r="C232" s="62"/>
      <c r="D232" s="1">
        <f>SUM(D225+D226+D227+D228+D229+D230+D231)</f>
        <v>16.64</v>
      </c>
      <c r="E232" s="1">
        <f t="shared" ref="E232:O232" si="21">SUM(E225+E226+E227+E228+E229+E230+E231)</f>
        <v>23.2</v>
      </c>
      <c r="F232" s="1">
        <f t="shared" si="21"/>
        <v>66.47999999999999</v>
      </c>
      <c r="G232" s="1">
        <f>SUM(G225:G231)</f>
        <v>684.68</v>
      </c>
      <c r="H232" s="1">
        <f t="shared" si="21"/>
        <v>0.33000000000000007</v>
      </c>
      <c r="I232" s="1">
        <f t="shared" si="21"/>
        <v>8.0399999999999991</v>
      </c>
      <c r="J232" s="1">
        <f t="shared" si="21"/>
        <v>92</v>
      </c>
      <c r="K232" s="1">
        <f t="shared" si="21"/>
        <v>3.0500000000000003</v>
      </c>
      <c r="L232" s="1">
        <f t="shared" si="21"/>
        <v>277.39999999999998</v>
      </c>
      <c r="M232" s="1">
        <f t="shared" si="21"/>
        <v>290.25</v>
      </c>
      <c r="N232" s="1">
        <f t="shared" si="21"/>
        <v>56.75</v>
      </c>
      <c r="O232" s="1">
        <f t="shared" si="21"/>
        <v>3.85</v>
      </c>
    </row>
    <row r="233" spans="1:15">
      <c r="A233" s="60" t="s">
        <v>88</v>
      </c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2"/>
    </row>
    <row r="234" spans="1:15">
      <c r="A234" s="2">
        <v>23</v>
      </c>
      <c r="B234" s="16" t="s">
        <v>127</v>
      </c>
      <c r="C234" s="16">
        <v>100</v>
      </c>
      <c r="D234" s="16">
        <v>1.1000000000000001</v>
      </c>
      <c r="E234" s="16">
        <v>0.2</v>
      </c>
      <c r="F234" s="1">
        <v>0</v>
      </c>
      <c r="G234" s="1">
        <v>99.8</v>
      </c>
      <c r="H234" s="1">
        <v>1.4</v>
      </c>
      <c r="I234" s="1">
        <v>0.8</v>
      </c>
      <c r="J234" s="1">
        <v>0.7</v>
      </c>
      <c r="K234" s="1">
        <v>0.01</v>
      </c>
      <c r="L234" s="1">
        <v>17.3</v>
      </c>
      <c r="M234" s="1">
        <v>104.3</v>
      </c>
      <c r="N234" s="1">
        <v>20</v>
      </c>
      <c r="O234" s="1">
        <v>26</v>
      </c>
    </row>
    <row r="235" spans="1:15" ht="27.6">
      <c r="A235" s="2">
        <v>112</v>
      </c>
      <c r="B235" s="16" t="s">
        <v>102</v>
      </c>
      <c r="C235" s="16">
        <v>250</v>
      </c>
      <c r="D235" s="16">
        <v>3</v>
      </c>
      <c r="E235" s="16">
        <v>5</v>
      </c>
      <c r="F235" s="1">
        <v>25.7</v>
      </c>
      <c r="G235" s="1">
        <v>165.5</v>
      </c>
      <c r="H235" s="1">
        <v>0</v>
      </c>
      <c r="I235" s="1">
        <v>8</v>
      </c>
      <c r="J235" s="1">
        <v>0</v>
      </c>
      <c r="K235" s="1">
        <v>0.4</v>
      </c>
      <c r="L235" s="1">
        <v>42.3</v>
      </c>
      <c r="M235" s="1">
        <v>102</v>
      </c>
      <c r="N235" s="1">
        <v>44.1</v>
      </c>
      <c r="O235" s="1">
        <v>1</v>
      </c>
    </row>
    <row r="236" spans="1:15" ht="27.6">
      <c r="A236" s="2">
        <v>259</v>
      </c>
      <c r="B236" s="16" t="s">
        <v>124</v>
      </c>
      <c r="C236" s="16">
        <v>280</v>
      </c>
      <c r="D236" s="16">
        <v>19</v>
      </c>
      <c r="E236" s="1">
        <v>20.8</v>
      </c>
      <c r="F236" s="1">
        <v>15.7</v>
      </c>
      <c r="G236" s="1">
        <v>457.25</v>
      </c>
      <c r="H236" s="1">
        <v>0.35</v>
      </c>
      <c r="I236" s="1">
        <v>24.4</v>
      </c>
      <c r="J236" s="1">
        <v>0</v>
      </c>
      <c r="K236" s="1">
        <v>1.4</v>
      </c>
      <c r="L236" s="1">
        <v>45.5</v>
      </c>
      <c r="M236" s="1">
        <v>222.6</v>
      </c>
      <c r="N236" s="1">
        <v>49.3</v>
      </c>
      <c r="O236" s="1">
        <v>0</v>
      </c>
    </row>
    <row r="237" spans="1:15">
      <c r="A237" s="2">
        <v>344</v>
      </c>
      <c r="B237" s="1" t="s">
        <v>131</v>
      </c>
      <c r="C237" s="1">
        <v>200</v>
      </c>
      <c r="D237" s="1">
        <v>0.2</v>
      </c>
      <c r="E237" s="1">
        <v>0.2</v>
      </c>
      <c r="F237" s="1">
        <v>27.2</v>
      </c>
      <c r="G237" s="1">
        <v>110</v>
      </c>
      <c r="H237" s="1">
        <v>0</v>
      </c>
      <c r="I237" s="1">
        <v>2.7</v>
      </c>
      <c r="J237" s="1">
        <v>0</v>
      </c>
      <c r="K237" s="1">
        <v>0.1</v>
      </c>
      <c r="L237" s="1">
        <v>14.8</v>
      </c>
      <c r="M237" s="1">
        <v>6.2</v>
      </c>
      <c r="N237" s="1">
        <v>12</v>
      </c>
      <c r="O237" s="1">
        <v>0.8</v>
      </c>
    </row>
    <row r="238" spans="1:15">
      <c r="A238" s="2" t="s">
        <v>22</v>
      </c>
      <c r="B238" s="1" t="s">
        <v>4</v>
      </c>
      <c r="C238" s="1">
        <v>10</v>
      </c>
      <c r="D238" s="1">
        <v>1.8</v>
      </c>
      <c r="E238" s="1">
        <v>0.2</v>
      </c>
      <c r="F238" s="1">
        <v>11.6</v>
      </c>
      <c r="G238" s="1">
        <v>26.35</v>
      </c>
      <c r="H238" s="1">
        <v>0</v>
      </c>
      <c r="I238" s="1">
        <v>0</v>
      </c>
      <c r="J238" s="1">
        <v>0</v>
      </c>
      <c r="K238" s="1">
        <v>0</v>
      </c>
      <c r="L238" s="1">
        <v>7.7</v>
      </c>
      <c r="M238" s="1">
        <v>28</v>
      </c>
      <c r="N238" s="1">
        <v>10.7</v>
      </c>
      <c r="O238" s="1">
        <v>0.4</v>
      </c>
    </row>
    <row r="239" spans="1:15">
      <c r="A239" s="2" t="s">
        <v>22</v>
      </c>
      <c r="B239" s="1" t="s">
        <v>8</v>
      </c>
      <c r="C239" s="1">
        <v>30</v>
      </c>
      <c r="D239" s="1">
        <v>2</v>
      </c>
      <c r="E239" s="1">
        <v>0.3</v>
      </c>
      <c r="F239" s="1">
        <v>15.2</v>
      </c>
      <c r="G239" s="1">
        <v>103.5</v>
      </c>
      <c r="H239" s="1">
        <v>0.1</v>
      </c>
      <c r="I239" s="1">
        <v>0</v>
      </c>
      <c r="J239" s="1">
        <v>0</v>
      </c>
      <c r="K239" s="1">
        <v>0</v>
      </c>
      <c r="L239" s="1">
        <v>11.5</v>
      </c>
      <c r="M239" s="1">
        <v>42</v>
      </c>
      <c r="N239" s="1">
        <v>14.5</v>
      </c>
      <c r="O239" s="1">
        <v>0.8</v>
      </c>
    </row>
    <row r="240" spans="1:15">
      <c r="A240" s="60" t="s">
        <v>11</v>
      </c>
      <c r="B240" s="61"/>
      <c r="C240" s="62"/>
      <c r="D240" s="1">
        <f t="shared" ref="D240:O240" si="22">SUM(D234+D235+D236+D237+D238+D239)</f>
        <v>27.1</v>
      </c>
      <c r="E240" s="1">
        <f t="shared" si="22"/>
        <v>26.7</v>
      </c>
      <c r="F240" s="1">
        <f t="shared" si="22"/>
        <v>95.399999999999991</v>
      </c>
      <c r="G240" s="1">
        <f>SUM(G234:G239)</f>
        <v>962.4</v>
      </c>
      <c r="H240" s="1">
        <f t="shared" si="22"/>
        <v>1.85</v>
      </c>
      <c r="I240" s="1">
        <f t="shared" si="22"/>
        <v>35.900000000000006</v>
      </c>
      <c r="J240" s="1">
        <f t="shared" si="22"/>
        <v>0.7</v>
      </c>
      <c r="K240" s="1">
        <f t="shared" si="22"/>
        <v>1.9100000000000001</v>
      </c>
      <c r="L240" s="1">
        <f t="shared" si="22"/>
        <v>139.1</v>
      </c>
      <c r="M240" s="1">
        <f t="shared" si="22"/>
        <v>505.09999999999997</v>
      </c>
      <c r="N240" s="1">
        <f t="shared" si="22"/>
        <v>150.6</v>
      </c>
      <c r="O240" s="1">
        <f t="shared" si="22"/>
        <v>29</v>
      </c>
    </row>
    <row r="241" spans="1:18">
      <c r="A241" s="60" t="s">
        <v>14</v>
      </c>
      <c r="B241" s="61"/>
      <c r="C241" s="62"/>
      <c r="D241" s="1">
        <f>SUM(D232+D240)</f>
        <v>43.74</v>
      </c>
      <c r="E241" s="1">
        <f t="shared" ref="E241:O241" si="23">SUM(E232+E240)</f>
        <v>49.9</v>
      </c>
      <c r="F241" s="1">
        <f t="shared" si="23"/>
        <v>161.88</v>
      </c>
      <c r="G241" s="1">
        <f t="shared" si="23"/>
        <v>1647.08</v>
      </c>
      <c r="H241" s="1">
        <f t="shared" si="23"/>
        <v>2.1800000000000002</v>
      </c>
      <c r="I241" s="1">
        <f t="shared" si="23"/>
        <v>43.940000000000005</v>
      </c>
      <c r="J241" s="1">
        <f t="shared" si="23"/>
        <v>92.7</v>
      </c>
      <c r="K241" s="1">
        <f t="shared" si="23"/>
        <v>4.9600000000000009</v>
      </c>
      <c r="L241" s="1">
        <f t="shared" si="23"/>
        <v>416.5</v>
      </c>
      <c r="M241" s="1">
        <f t="shared" si="23"/>
        <v>795.34999999999991</v>
      </c>
      <c r="N241" s="1">
        <f t="shared" si="23"/>
        <v>207.35</v>
      </c>
      <c r="O241" s="1">
        <f t="shared" si="23"/>
        <v>32.85</v>
      </c>
    </row>
    <row r="248" spans="1:18" ht="12.75" customHeight="1">
      <c r="A248" s="78" t="s">
        <v>206</v>
      </c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</row>
    <row r="249" spans="1:18">
      <c r="A249" s="73" t="s">
        <v>58</v>
      </c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</row>
    <row r="250" spans="1:18">
      <c r="A250" s="77" t="s">
        <v>202</v>
      </c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</row>
    <row r="251" spans="1:18">
      <c r="A251" s="76" t="s">
        <v>42</v>
      </c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</row>
    <row r="252" spans="1:18">
      <c r="A252" s="71" t="s">
        <v>65</v>
      </c>
      <c r="B252" s="71" t="s">
        <v>119</v>
      </c>
      <c r="C252" s="71" t="s">
        <v>18</v>
      </c>
      <c r="D252" s="68" t="s">
        <v>137</v>
      </c>
      <c r="E252" s="61"/>
      <c r="F252" s="62"/>
      <c r="G252" s="66" t="s">
        <v>120</v>
      </c>
      <c r="H252" s="63" t="s">
        <v>15</v>
      </c>
      <c r="I252" s="61"/>
      <c r="J252" s="61"/>
      <c r="K252" s="62"/>
      <c r="L252" s="60" t="s">
        <v>151</v>
      </c>
      <c r="M252" s="61"/>
      <c r="N252" s="61"/>
      <c r="O252" s="62"/>
    </row>
    <row r="253" spans="1:18">
      <c r="A253" s="75"/>
      <c r="B253" s="75"/>
      <c r="C253" s="72"/>
      <c r="D253" s="1" t="s">
        <v>33</v>
      </c>
      <c r="E253" s="1" t="s">
        <v>29</v>
      </c>
      <c r="F253" s="1" t="s">
        <v>28</v>
      </c>
      <c r="G253" s="67"/>
      <c r="H253" s="1" t="s">
        <v>26</v>
      </c>
      <c r="I253" s="1" t="s">
        <v>30</v>
      </c>
      <c r="J253" s="1" t="s">
        <v>32</v>
      </c>
      <c r="K253" s="1" t="s">
        <v>25</v>
      </c>
      <c r="L253" s="1" t="s">
        <v>27</v>
      </c>
      <c r="M253" s="1" t="s">
        <v>35</v>
      </c>
      <c r="N253" s="1" t="s">
        <v>23</v>
      </c>
      <c r="O253" s="1" t="s">
        <v>31</v>
      </c>
    </row>
    <row r="254" spans="1:18">
      <c r="A254" s="2">
        <v>1</v>
      </c>
      <c r="B254" s="2">
        <v>2</v>
      </c>
      <c r="C254" s="2">
        <v>3</v>
      </c>
      <c r="D254" s="2">
        <v>4</v>
      </c>
      <c r="E254" s="2">
        <v>5</v>
      </c>
      <c r="F254" s="2">
        <v>6</v>
      </c>
      <c r="G254" s="2">
        <v>7</v>
      </c>
      <c r="H254" s="2">
        <v>8</v>
      </c>
      <c r="I254" s="2">
        <v>9</v>
      </c>
      <c r="J254" s="2">
        <v>10</v>
      </c>
      <c r="K254" s="2">
        <v>11</v>
      </c>
      <c r="L254" s="2">
        <v>12</v>
      </c>
      <c r="M254" s="2">
        <v>13</v>
      </c>
      <c r="N254" s="2">
        <v>14</v>
      </c>
      <c r="O254" s="2">
        <v>15</v>
      </c>
    </row>
    <row r="255" spans="1:18">
      <c r="A255" s="60" t="s">
        <v>92</v>
      </c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2"/>
    </row>
    <row r="256" spans="1:18">
      <c r="A256" s="2">
        <v>403</v>
      </c>
      <c r="B256" s="1" t="s">
        <v>68</v>
      </c>
      <c r="C256" s="1">
        <v>200</v>
      </c>
      <c r="D256" s="1">
        <v>9.48</v>
      </c>
      <c r="E256" s="1">
        <v>11.52</v>
      </c>
      <c r="F256" s="1">
        <v>52.92</v>
      </c>
      <c r="G256" s="1">
        <v>454.3</v>
      </c>
      <c r="H256" s="1">
        <v>4.08</v>
      </c>
      <c r="I256" s="1">
        <v>1.08</v>
      </c>
      <c r="J256" s="1">
        <v>0</v>
      </c>
      <c r="K256" s="1">
        <v>6.48</v>
      </c>
      <c r="L256" s="1">
        <v>13.8</v>
      </c>
      <c r="M256" s="1">
        <v>28.44</v>
      </c>
      <c r="N256" s="1">
        <v>7.32</v>
      </c>
      <c r="O256" s="1">
        <v>4.8</v>
      </c>
    </row>
    <row r="257" spans="1:15">
      <c r="A257" s="2">
        <v>376</v>
      </c>
      <c r="B257" s="1" t="s">
        <v>20</v>
      </c>
      <c r="C257" s="1">
        <v>200</v>
      </c>
      <c r="D257" s="1">
        <v>0.53</v>
      </c>
      <c r="E257" s="1">
        <v>0</v>
      </c>
      <c r="F257" s="1">
        <v>9.4700000000000006</v>
      </c>
      <c r="G257" s="1">
        <v>40</v>
      </c>
      <c r="H257" s="1">
        <v>0</v>
      </c>
      <c r="I257" s="1">
        <v>0.27</v>
      </c>
      <c r="J257" s="1">
        <v>0</v>
      </c>
      <c r="K257" s="1">
        <v>0</v>
      </c>
      <c r="L257" s="1">
        <v>13.6</v>
      </c>
      <c r="M257" s="1">
        <v>22.13</v>
      </c>
      <c r="N257" s="1">
        <v>11.73</v>
      </c>
      <c r="O257" s="1">
        <v>2.13</v>
      </c>
    </row>
    <row r="258" spans="1:15">
      <c r="A258" s="2" t="s">
        <v>24</v>
      </c>
      <c r="B258" s="1" t="s">
        <v>2</v>
      </c>
      <c r="C258" s="1">
        <v>30</v>
      </c>
      <c r="D258" s="1">
        <v>2.7</v>
      </c>
      <c r="E258" s="1">
        <v>0.3</v>
      </c>
      <c r="F258" s="1">
        <v>17.399999999999999</v>
      </c>
      <c r="G258" s="1">
        <v>52.6</v>
      </c>
      <c r="H258" s="1">
        <v>0.1</v>
      </c>
      <c r="I258" s="1">
        <v>0</v>
      </c>
      <c r="J258" s="1">
        <v>0</v>
      </c>
      <c r="K258" s="1">
        <v>0</v>
      </c>
      <c r="L258" s="1">
        <v>11.5</v>
      </c>
      <c r="M258" s="1">
        <v>42</v>
      </c>
      <c r="N258" s="1">
        <v>16</v>
      </c>
      <c r="O258" s="1">
        <v>0.7</v>
      </c>
    </row>
    <row r="259" spans="1:15">
      <c r="A259" s="2" t="s">
        <v>24</v>
      </c>
      <c r="B259" s="1" t="s">
        <v>36</v>
      </c>
      <c r="C259" s="1">
        <v>20</v>
      </c>
      <c r="D259" s="1">
        <v>1</v>
      </c>
      <c r="E259" s="1">
        <v>0.1</v>
      </c>
      <c r="F259" s="1">
        <v>7.6</v>
      </c>
      <c r="G259" s="1">
        <v>34.5</v>
      </c>
      <c r="H259" s="1">
        <v>0</v>
      </c>
      <c r="I259" s="1">
        <v>0</v>
      </c>
      <c r="J259" s="1">
        <v>0</v>
      </c>
      <c r="K259" s="1">
        <v>0</v>
      </c>
      <c r="L259" s="1">
        <v>5.8</v>
      </c>
      <c r="M259" s="1">
        <v>21</v>
      </c>
      <c r="N259" s="1">
        <v>7.3</v>
      </c>
      <c r="O259" s="1">
        <v>0.4</v>
      </c>
    </row>
    <row r="260" spans="1:15">
      <c r="A260" s="2">
        <v>338</v>
      </c>
      <c r="B260" s="1" t="s">
        <v>169</v>
      </c>
      <c r="C260" s="1">
        <v>100</v>
      </c>
      <c r="D260" s="1">
        <v>1.5</v>
      </c>
      <c r="E260" s="1">
        <v>0.5</v>
      </c>
      <c r="F260" s="1">
        <v>21</v>
      </c>
      <c r="G260" s="1">
        <v>96</v>
      </c>
      <c r="H260" s="1">
        <v>0</v>
      </c>
      <c r="I260" s="1">
        <v>10</v>
      </c>
      <c r="J260" s="1">
        <v>0</v>
      </c>
      <c r="K260" s="1">
        <v>0.9</v>
      </c>
      <c r="L260" s="1">
        <v>8</v>
      </c>
      <c r="M260" s="1">
        <v>28</v>
      </c>
      <c r="N260" s="1">
        <v>42</v>
      </c>
      <c r="O260" s="1">
        <v>0.6</v>
      </c>
    </row>
    <row r="261" spans="1:15">
      <c r="A261" s="60" t="s">
        <v>80</v>
      </c>
      <c r="B261" s="61"/>
      <c r="C261" s="62"/>
      <c r="D261" s="1">
        <f>SUM(D256+D257+D258+D259+D260)</f>
        <v>15.21</v>
      </c>
      <c r="E261" s="1">
        <f>SUM(E256+E257+E258+E259+E260)</f>
        <v>12.42</v>
      </c>
      <c r="F261" s="1">
        <f>SUM(F256+F257+F258+F259+F260)</f>
        <v>108.38999999999999</v>
      </c>
      <c r="G261" s="1">
        <f>SUM(G256:G260)</f>
        <v>677.4</v>
      </c>
      <c r="H261" s="1">
        <f t="shared" ref="H261:O261" si="24">SUM(H256+H257+H258+H259+H260)</f>
        <v>4.18</v>
      </c>
      <c r="I261" s="1">
        <f t="shared" si="24"/>
        <v>11.35</v>
      </c>
      <c r="J261" s="1">
        <f t="shared" si="24"/>
        <v>0</v>
      </c>
      <c r="K261" s="1">
        <f t="shared" si="24"/>
        <v>7.3800000000000008</v>
      </c>
      <c r="L261" s="1">
        <f t="shared" si="24"/>
        <v>52.699999999999996</v>
      </c>
      <c r="M261" s="1">
        <f t="shared" si="24"/>
        <v>141.57</v>
      </c>
      <c r="N261" s="1">
        <f t="shared" si="24"/>
        <v>84.35</v>
      </c>
      <c r="O261" s="1">
        <f t="shared" si="24"/>
        <v>8.629999999999999</v>
      </c>
    </row>
    <row r="262" spans="1:15">
      <c r="A262" s="60" t="s">
        <v>88</v>
      </c>
      <c r="B262" s="61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2"/>
    </row>
    <row r="263" spans="1:15">
      <c r="A263" s="2">
        <v>52</v>
      </c>
      <c r="B263" s="3" t="s">
        <v>144</v>
      </c>
      <c r="C263" s="3">
        <v>100</v>
      </c>
      <c r="D263" s="3">
        <v>1.4</v>
      </c>
      <c r="E263" s="3">
        <v>6</v>
      </c>
      <c r="F263" s="1">
        <v>8.26</v>
      </c>
      <c r="G263" s="1">
        <v>92.8</v>
      </c>
      <c r="H263" s="1">
        <v>0.01</v>
      </c>
      <c r="I263" s="1">
        <v>6.65</v>
      </c>
      <c r="J263" s="1">
        <v>0</v>
      </c>
      <c r="K263" s="1">
        <v>3.1</v>
      </c>
      <c r="L263" s="1">
        <v>35.4</v>
      </c>
      <c r="M263" s="1">
        <v>20.69</v>
      </c>
      <c r="N263" s="1">
        <v>40.6</v>
      </c>
      <c r="O263" s="1">
        <v>1.32</v>
      </c>
    </row>
    <row r="264" spans="1:15" ht="27.6">
      <c r="A264" s="2">
        <v>106</v>
      </c>
      <c r="B264" s="3" t="s">
        <v>100</v>
      </c>
      <c r="C264" s="3">
        <v>250</v>
      </c>
      <c r="D264" s="3">
        <v>7.5</v>
      </c>
      <c r="E264" s="3">
        <v>2.2999999999999998</v>
      </c>
      <c r="F264" s="1">
        <v>15.6</v>
      </c>
      <c r="G264" s="1">
        <v>114.5</v>
      </c>
      <c r="H264" s="1">
        <v>0.1</v>
      </c>
      <c r="I264" s="1">
        <v>6.37</v>
      </c>
      <c r="J264" s="1">
        <v>0.1</v>
      </c>
      <c r="K264" s="1">
        <v>0.5</v>
      </c>
      <c r="L264" s="1">
        <v>25.7</v>
      </c>
      <c r="M264" s="1">
        <v>116.8</v>
      </c>
      <c r="N264" s="1">
        <v>23.7</v>
      </c>
      <c r="O264" s="1">
        <v>1</v>
      </c>
    </row>
    <row r="265" spans="1:15">
      <c r="A265" s="2">
        <v>287</v>
      </c>
      <c r="B265" s="3" t="s">
        <v>130</v>
      </c>
      <c r="C265" s="3">
        <v>280</v>
      </c>
      <c r="D265" s="3">
        <v>14</v>
      </c>
      <c r="E265" s="1">
        <v>15.5</v>
      </c>
      <c r="F265" s="1">
        <v>24.83</v>
      </c>
      <c r="G265" s="1">
        <v>428.6</v>
      </c>
      <c r="H265" s="1">
        <v>7.0000000000000007E-2</v>
      </c>
      <c r="I265" s="1">
        <v>23.33</v>
      </c>
      <c r="J265" s="1">
        <v>29.5</v>
      </c>
      <c r="K265" s="1">
        <v>0</v>
      </c>
      <c r="L265" s="1">
        <v>139.5</v>
      </c>
      <c r="M265" s="1">
        <v>225</v>
      </c>
      <c r="N265" s="1">
        <v>50.5</v>
      </c>
      <c r="O265" s="1">
        <v>41.67</v>
      </c>
    </row>
    <row r="266" spans="1:15">
      <c r="A266" s="2">
        <v>388</v>
      </c>
      <c r="B266" s="1" t="s">
        <v>125</v>
      </c>
      <c r="C266" s="1">
        <v>200</v>
      </c>
      <c r="D266" s="1">
        <v>0.4</v>
      </c>
      <c r="E266" s="1">
        <v>0.2</v>
      </c>
      <c r="F266" s="1">
        <v>23.8</v>
      </c>
      <c r="G266" s="1">
        <v>100</v>
      </c>
      <c r="H266" s="1">
        <v>0</v>
      </c>
      <c r="I266" s="1">
        <v>110</v>
      </c>
      <c r="J266" s="1">
        <v>0</v>
      </c>
      <c r="K266" s="1">
        <v>0.8</v>
      </c>
      <c r="L266" s="1">
        <v>14</v>
      </c>
      <c r="M266" s="1">
        <v>2</v>
      </c>
      <c r="N266" s="1">
        <v>4</v>
      </c>
      <c r="O266" s="1">
        <v>0.6</v>
      </c>
    </row>
    <row r="267" spans="1:15">
      <c r="A267" s="2" t="s">
        <v>24</v>
      </c>
      <c r="B267" s="1" t="s">
        <v>19</v>
      </c>
      <c r="C267" s="1">
        <v>30</v>
      </c>
      <c r="D267" s="1">
        <v>2.7</v>
      </c>
      <c r="E267" s="1">
        <v>0.3</v>
      </c>
      <c r="F267" s="1">
        <v>17.399999999999999</v>
      </c>
      <c r="G267" s="1">
        <v>78.989999999999995</v>
      </c>
      <c r="H267" s="1">
        <v>0.1</v>
      </c>
      <c r="I267" s="1">
        <v>0</v>
      </c>
      <c r="J267" s="1">
        <v>0</v>
      </c>
      <c r="K267" s="1">
        <v>0</v>
      </c>
      <c r="L267" s="1">
        <v>11.5</v>
      </c>
      <c r="M267" s="1">
        <v>42</v>
      </c>
      <c r="N267" s="1">
        <v>16</v>
      </c>
      <c r="O267" s="1">
        <v>0.7</v>
      </c>
    </row>
    <row r="268" spans="1:15">
      <c r="A268" s="2" t="s">
        <v>24</v>
      </c>
      <c r="B268" s="1" t="s">
        <v>36</v>
      </c>
      <c r="C268" s="1">
        <v>40</v>
      </c>
      <c r="D268" s="1">
        <v>4</v>
      </c>
      <c r="E268" s="1">
        <v>0.5</v>
      </c>
      <c r="F268" s="1">
        <v>30.3</v>
      </c>
      <c r="G268" s="1">
        <v>138</v>
      </c>
      <c r="H268" s="1">
        <v>0.1</v>
      </c>
      <c r="I268" s="1">
        <v>0</v>
      </c>
      <c r="J268" s="1">
        <v>0</v>
      </c>
      <c r="K268" s="1">
        <v>0</v>
      </c>
      <c r="L268" s="1">
        <v>23</v>
      </c>
      <c r="M268" s="1">
        <v>84</v>
      </c>
      <c r="N268" s="1">
        <v>29</v>
      </c>
      <c r="O268" s="1">
        <v>1.6</v>
      </c>
    </row>
    <row r="269" spans="1:15">
      <c r="A269" s="60" t="s">
        <v>11</v>
      </c>
      <c r="B269" s="61"/>
      <c r="C269" s="62"/>
      <c r="D269" s="1">
        <f t="shared" ref="D269:O269" si="25">SUM(D263+D264+D265+D266+D267+D268)</f>
        <v>29.999999999999996</v>
      </c>
      <c r="E269" s="1">
        <f t="shared" si="25"/>
        <v>24.8</v>
      </c>
      <c r="F269" s="1">
        <f t="shared" si="25"/>
        <v>120.18999999999998</v>
      </c>
      <c r="G269" s="1">
        <f>SUM(G263:G268)</f>
        <v>952.8900000000001</v>
      </c>
      <c r="H269" s="1">
        <f t="shared" si="25"/>
        <v>0.38</v>
      </c>
      <c r="I269" s="1">
        <f t="shared" si="25"/>
        <v>146.35</v>
      </c>
      <c r="J269" s="1">
        <f t="shared" si="25"/>
        <v>29.6</v>
      </c>
      <c r="K269" s="1">
        <f t="shared" si="25"/>
        <v>4.4000000000000004</v>
      </c>
      <c r="L269" s="1">
        <f t="shared" si="25"/>
        <v>249.1</v>
      </c>
      <c r="M269" s="1">
        <f t="shared" si="25"/>
        <v>490.49</v>
      </c>
      <c r="N269" s="1">
        <f t="shared" si="25"/>
        <v>163.80000000000001</v>
      </c>
      <c r="O269" s="1">
        <f t="shared" si="25"/>
        <v>46.890000000000008</v>
      </c>
    </row>
    <row r="270" spans="1:15">
      <c r="A270" s="60" t="s">
        <v>14</v>
      </c>
      <c r="B270" s="61"/>
      <c r="C270" s="62"/>
      <c r="D270" s="1">
        <f>SUM(D261+D269)</f>
        <v>45.209999999999994</v>
      </c>
      <c r="E270" s="1">
        <f t="shared" ref="E270:O270" si="26">SUM(E261+E269)</f>
        <v>37.22</v>
      </c>
      <c r="F270" s="1">
        <f t="shared" si="26"/>
        <v>228.57999999999998</v>
      </c>
      <c r="G270" s="1">
        <f t="shared" si="26"/>
        <v>1630.29</v>
      </c>
      <c r="H270" s="1">
        <f t="shared" si="26"/>
        <v>4.5599999999999996</v>
      </c>
      <c r="I270" s="1">
        <f t="shared" si="26"/>
        <v>157.69999999999999</v>
      </c>
      <c r="J270" s="1">
        <f t="shared" si="26"/>
        <v>29.6</v>
      </c>
      <c r="K270" s="1">
        <f t="shared" si="26"/>
        <v>11.780000000000001</v>
      </c>
      <c r="L270" s="1">
        <f t="shared" si="26"/>
        <v>301.8</v>
      </c>
      <c r="M270" s="1">
        <f t="shared" si="26"/>
        <v>632.05999999999995</v>
      </c>
      <c r="N270" s="1">
        <f t="shared" si="26"/>
        <v>248.15</v>
      </c>
      <c r="O270" s="1">
        <f t="shared" si="26"/>
        <v>55.52000000000001</v>
      </c>
    </row>
    <row r="271" spans="1:15">
      <c r="A271" s="26"/>
      <c r="B271" s="26"/>
      <c r="C271" s="26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</row>
    <row r="272" spans="1:15">
      <c r="A272" s="59"/>
      <c r="B272" s="59"/>
      <c r="C272" s="59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</row>
    <row r="273" spans="1:18">
      <c r="A273" s="59"/>
      <c r="B273" s="59"/>
      <c r="C273" s="59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</row>
    <row r="274" spans="1:18">
      <c r="A274" s="59"/>
      <c r="B274" s="59"/>
      <c r="C274" s="59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</row>
    <row r="275" spans="1:18">
      <c r="A275" s="59"/>
      <c r="B275" s="59"/>
      <c r="C275" s="59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</row>
    <row r="276" spans="1:18">
      <c r="A276" s="59"/>
      <c r="B276" s="59"/>
      <c r="C276" s="59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</row>
    <row r="277" spans="1:18">
      <c r="A277" s="59"/>
      <c r="B277" s="59"/>
      <c r="C277" s="59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</row>
    <row r="278" spans="1:18">
      <c r="A278" s="49"/>
      <c r="B278" s="49"/>
      <c r="C278" s="49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</row>
    <row r="279" spans="1:18">
      <c r="A279" s="49"/>
      <c r="B279" s="49"/>
      <c r="C279" s="49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</row>
    <row r="281" spans="1:18" ht="12.75" customHeight="1">
      <c r="A281" s="78" t="s">
        <v>207</v>
      </c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</row>
    <row r="282" spans="1:18">
      <c r="A282" s="73" t="s">
        <v>52</v>
      </c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</row>
    <row r="283" spans="1:18">
      <c r="A283" s="77" t="s">
        <v>203</v>
      </c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</row>
    <row r="284" spans="1:18">
      <c r="A284" s="76" t="s">
        <v>43</v>
      </c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8">
      <c r="A285" s="71" t="s">
        <v>65</v>
      </c>
      <c r="B285" s="71" t="s">
        <v>119</v>
      </c>
      <c r="C285" s="71" t="s">
        <v>18</v>
      </c>
      <c r="D285" s="68" t="s">
        <v>137</v>
      </c>
      <c r="E285" s="61"/>
      <c r="F285" s="62"/>
      <c r="G285" s="66" t="s">
        <v>120</v>
      </c>
      <c r="H285" s="63" t="s">
        <v>15</v>
      </c>
      <c r="I285" s="61"/>
      <c r="J285" s="61"/>
      <c r="K285" s="62"/>
      <c r="L285" s="60" t="s">
        <v>151</v>
      </c>
      <c r="M285" s="61"/>
      <c r="N285" s="61"/>
      <c r="O285" s="62"/>
    </row>
    <row r="286" spans="1:18">
      <c r="A286" s="75"/>
      <c r="B286" s="75"/>
      <c r="C286" s="72"/>
      <c r="D286" s="1" t="s">
        <v>33</v>
      </c>
      <c r="E286" s="1" t="s">
        <v>29</v>
      </c>
      <c r="F286" s="1" t="s">
        <v>28</v>
      </c>
      <c r="G286" s="67"/>
      <c r="H286" s="1" t="s">
        <v>26</v>
      </c>
      <c r="I286" s="1" t="s">
        <v>30</v>
      </c>
      <c r="J286" s="1" t="s">
        <v>32</v>
      </c>
      <c r="K286" s="1" t="s">
        <v>25</v>
      </c>
      <c r="L286" s="1" t="s">
        <v>27</v>
      </c>
      <c r="M286" s="1" t="s">
        <v>35</v>
      </c>
      <c r="N286" s="1" t="s">
        <v>23</v>
      </c>
      <c r="O286" s="1" t="s">
        <v>31</v>
      </c>
    </row>
    <row r="287" spans="1:18">
      <c r="A287" s="2">
        <v>1</v>
      </c>
      <c r="B287" s="2">
        <v>2</v>
      </c>
      <c r="C287" s="2">
        <v>3</v>
      </c>
      <c r="D287" s="2">
        <v>4</v>
      </c>
      <c r="E287" s="2">
        <v>5</v>
      </c>
      <c r="F287" s="2">
        <v>6</v>
      </c>
      <c r="G287" s="2">
        <v>7</v>
      </c>
      <c r="H287" s="2">
        <v>8</v>
      </c>
      <c r="I287" s="2">
        <v>9</v>
      </c>
      <c r="J287" s="2">
        <v>10</v>
      </c>
      <c r="K287" s="2">
        <v>11</v>
      </c>
      <c r="L287" s="2">
        <v>12</v>
      </c>
      <c r="M287" s="2">
        <v>13</v>
      </c>
      <c r="N287" s="2">
        <v>14</v>
      </c>
      <c r="O287" s="2">
        <v>15</v>
      </c>
    </row>
    <row r="288" spans="1:18">
      <c r="A288" s="60" t="s">
        <v>92</v>
      </c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2"/>
    </row>
    <row r="289" spans="1:15" ht="29.25" customHeight="1">
      <c r="A289" s="2">
        <v>174</v>
      </c>
      <c r="B289" s="3" t="s">
        <v>114</v>
      </c>
      <c r="C289" s="3">
        <v>250</v>
      </c>
      <c r="D289" s="3">
        <v>7.1</v>
      </c>
      <c r="E289" s="1">
        <v>12.8</v>
      </c>
      <c r="F289" s="1">
        <v>51.12</v>
      </c>
      <c r="G289" s="1">
        <v>350</v>
      </c>
      <c r="H289" s="1">
        <v>7.0000000000000007E-2</v>
      </c>
      <c r="I289" s="1">
        <v>2.1</v>
      </c>
      <c r="J289" s="1">
        <v>68.5</v>
      </c>
      <c r="K289" s="1">
        <v>1.07</v>
      </c>
      <c r="L289" s="1">
        <v>155.1</v>
      </c>
      <c r="M289" s="1">
        <v>42.62</v>
      </c>
      <c r="N289" s="1">
        <v>187.3</v>
      </c>
      <c r="O289" s="1">
        <v>0.71</v>
      </c>
    </row>
    <row r="290" spans="1:15" ht="2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>
      <c r="A291" s="2">
        <v>378</v>
      </c>
      <c r="B291" s="1" t="s">
        <v>9</v>
      </c>
      <c r="C291" s="1">
        <v>200</v>
      </c>
      <c r="D291" s="1">
        <v>1.52</v>
      </c>
      <c r="E291" s="1">
        <v>1.35</v>
      </c>
      <c r="F291" s="1">
        <v>15.9</v>
      </c>
      <c r="G291" s="1">
        <v>81</v>
      </c>
      <c r="H291" s="1">
        <v>0.04</v>
      </c>
      <c r="I291" s="1">
        <v>1.33</v>
      </c>
      <c r="J291" s="1">
        <v>10</v>
      </c>
      <c r="K291" s="1">
        <v>0</v>
      </c>
      <c r="L291" s="1">
        <v>126.6</v>
      </c>
      <c r="M291" s="1">
        <v>92.8</v>
      </c>
      <c r="N291" s="1">
        <v>15.4</v>
      </c>
      <c r="O291" s="1">
        <v>0.41</v>
      </c>
    </row>
    <row r="292" spans="1:15">
      <c r="A292" s="2" t="s">
        <v>24</v>
      </c>
      <c r="B292" s="1" t="s">
        <v>2</v>
      </c>
      <c r="C292" s="1">
        <v>30</v>
      </c>
      <c r="D292" s="1">
        <v>2.7</v>
      </c>
      <c r="E292" s="1">
        <v>0.3</v>
      </c>
      <c r="F292" s="1">
        <v>17.399999999999999</v>
      </c>
      <c r="G292" s="1">
        <v>78.900000000000006</v>
      </c>
      <c r="H292" s="1">
        <v>0.1</v>
      </c>
      <c r="I292" s="1">
        <v>0</v>
      </c>
      <c r="J292" s="1">
        <v>0</v>
      </c>
      <c r="K292" s="1">
        <v>0</v>
      </c>
      <c r="L292" s="1">
        <v>11.5</v>
      </c>
      <c r="M292" s="1">
        <v>42</v>
      </c>
      <c r="N292" s="1">
        <v>16</v>
      </c>
      <c r="O292" s="1">
        <v>0.7</v>
      </c>
    </row>
    <row r="293" spans="1:15">
      <c r="A293" s="2" t="s">
        <v>24</v>
      </c>
      <c r="B293" s="1" t="s">
        <v>36</v>
      </c>
      <c r="C293" s="1">
        <v>20</v>
      </c>
      <c r="D293" s="1">
        <v>1</v>
      </c>
      <c r="E293" s="1">
        <v>0.1</v>
      </c>
      <c r="F293" s="1">
        <v>7.6</v>
      </c>
      <c r="G293" s="1">
        <v>69</v>
      </c>
      <c r="H293" s="1">
        <v>0</v>
      </c>
      <c r="I293" s="1">
        <v>0</v>
      </c>
      <c r="J293" s="1">
        <v>0</v>
      </c>
      <c r="K293" s="1">
        <v>0</v>
      </c>
      <c r="L293" s="1">
        <v>5.8</v>
      </c>
      <c r="M293" s="1">
        <v>21</v>
      </c>
      <c r="N293" s="1">
        <v>7.3</v>
      </c>
      <c r="O293" s="1">
        <v>0.4</v>
      </c>
    </row>
    <row r="294" spans="1:15">
      <c r="A294" s="2">
        <v>338</v>
      </c>
      <c r="B294" s="1" t="s">
        <v>70</v>
      </c>
      <c r="C294" s="1">
        <v>100</v>
      </c>
      <c r="D294" s="1">
        <v>1.5</v>
      </c>
      <c r="E294" s="1">
        <v>0.5</v>
      </c>
      <c r="F294" s="1">
        <v>2.1</v>
      </c>
      <c r="G294" s="1">
        <v>96</v>
      </c>
      <c r="H294" s="1">
        <v>0</v>
      </c>
      <c r="I294" s="1">
        <v>10</v>
      </c>
      <c r="J294" s="1">
        <v>0</v>
      </c>
      <c r="K294" s="1">
        <v>0.9</v>
      </c>
      <c r="L294" s="1">
        <v>8</v>
      </c>
      <c r="M294" s="1">
        <v>28</v>
      </c>
      <c r="N294" s="1">
        <v>42</v>
      </c>
      <c r="O294" s="1">
        <v>0.6</v>
      </c>
    </row>
    <row r="295" spans="1:15">
      <c r="A295" s="60" t="s">
        <v>80</v>
      </c>
      <c r="B295" s="61"/>
      <c r="C295" s="62"/>
      <c r="D295" s="1">
        <f t="shared" ref="D295:O295" si="27">SUM(D289+D290+D291+D292+D293+D294)</f>
        <v>13.82</v>
      </c>
      <c r="E295" s="1">
        <f t="shared" si="27"/>
        <v>15.05</v>
      </c>
      <c r="F295" s="1">
        <f t="shared" si="27"/>
        <v>94.119999999999976</v>
      </c>
      <c r="G295" s="1">
        <f>SUM(G289:G294)</f>
        <v>674.9</v>
      </c>
      <c r="H295" s="1">
        <f t="shared" si="27"/>
        <v>0.21000000000000002</v>
      </c>
      <c r="I295" s="1">
        <f t="shared" si="27"/>
        <v>13.43</v>
      </c>
      <c r="J295" s="1">
        <f t="shared" si="27"/>
        <v>78.5</v>
      </c>
      <c r="K295" s="1">
        <f t="shared" si="27"/>
        <v>1.9700000000000002</v>
      </c>
      <c r="L295" s="1">
        <f t="shared" si="27"/>
        <v>307</v>
      </c>
      <c r="M295" s="1">
        <f t="shared" si="27"/>
        <v>226.42</v>
      </c>
      <c r="N295" s="1">
        <f t="shared" si="27"/>
        <v>268</v>
      </c>
      <c r="O295" s="1">
        <f t="shared" si="27"/>
        <v>2.82</v>
      </c>
    </row>
    <row r="296" spans="1:15">
      <c r="A296" s="60" t="s">
        <v>88</v>
      </c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2"/>
    </row>
    <row r="297" spans="1:15" ht="27.6">
      <c r="A297" s="2">
        <v>59</v>
      </c>
      <c r="B297" s="3" t="s">
        <v>59</v>
      </c>
      <c r="C297" s="3">
        <v>100</v>
      </c>
      <c r="D297" s="3">
        <v>0.86</v>
      </c>
      <c r="E297" s="3">
        <v>5.22</v>
      </c>
      <c r="F297" s="1">
        <v>7.87</v>
      </c>
      <c r="G297" s="1">
        <v>81.900000000000006</v>
      </c>
      <c r="H297" s="1">
        <v>0.05</v>
      </c>
      <c r="I297" s="1">
        <v>6.95</v>
      </c>
      <c r="J297" s="1">
        <v>0</v>
      </c>
      <c r="K297" s="1">
        <v>2.4900000000000002</v>
      </c>
      <c r="L297" s="1">
        <v>21.19</v>
      </c>
      <c r="M297" s="1">
        <v>33.979999999999997</v>
      </c>
      <c r="N297" s="1">
        <v>24</v>
      </c>
      <c r="O297" s="1">
        <v>1.32</v>
      </c>
    </row>
    <row r="298" spans="1:15">
      <c r="A298" s="2">
        <v>99</v>
      </c>
      <c r="B298" s="3" t="s">
        <v>75</v>
      </c>
      <c r="C298" s="3">
        <v>250</v>
      </c>
      <c r="D298" s="3">
        <v>2.2799999999999998</v>
      </c>
      <c r="E298" s="3">
        <v>2.33</v>
      </c>
      <c r="F298" s="1">
        <v>11.25</v>
      </c>
      <c r="G298" s="1">
        <v>75.02</v>
      </c>
      <c r="H298" s="1">
        <v>0.08</v>
      </c>
      <c r="I298" s="1">
        <v>10.63</v>
      </c>
      <c r="J298" s="1">
        <v>0</v>
      </c>
      <c r="K298" s="1">
        <v>2.4300000000000002</v>
      </c>
      <c r="L298" s="1">
        <v>43.25</v>
      </c>
      <c r="M298" s="1">
        <v>188.2</v>
      </c>
      <c r="N298" s="1">
        <v>27.5</v>
      </c>
      <c r="O298" s="1">
        <v>0.83</v>
      </c>
    </row>
    <row r="299" spans="1:15" ht="27.6">
      <c r="A299" s="2">
        <v>279</v>
      </c>
      <c r="B299" s="3" t="s">
        <v>63</v>
      </c>
      <c r="C299" s="3">
        <v>100</v>
      </c>
      <c r="D299" s="3">
        <v>12.5</v>
      </c>
      <c r="E299" s="1">
        <v>22.2</v>
      </c>
      <c r="F299" s="1">
        <v>17</v>
      </c>
      <c r="G299" s="1">
        <v>317</v>
      </c>
      <c r="H299" s="1">
        <v>0</v>
      </c>
      <c r="I299" s="1">
        <v>1.25</v>
      </c>
      <c r="J299" s="1">
        <v>0</v>
      </c>
      <c r="K299" s="1">
        <v>3.8</v>
      </c>
      <c r="L299" s="1">
        <v>46.5</v>
      </c>
      <c r="M299" s="1">
        <v>127.5</v>
      </c>
      <c r="N299" s="1">
        <v>18.7</v>
      </c>
      <c r="O299" s="1">
        <v>1.5</v>
      </c>
    </row>
    <row r="300" spans="1:15">
      <c r="A300" s="2">
        <v>321</v>
      </c>
      <c r="B300" s="1" t="s">
        <v>13</v>
      </c>
      <c r="C300" s="1">
        <v>180</v>
      </c>
      <c r="D300" s="1">
        <v>3.6</v>
      </c>
      <c r="E300" s="1">
        <v>5.9</v>
      </c>
      <c r="F300" s="1">
        <v>16.600000000000001</v>
      </c>
      <c r="G300" s="1">
        <v>135</v>
      </c>
      <c r="H300" s="1">
        <v>0.1</v>
      </c>
      <c r="I300" s="1">
        <v>30.6</v>
      </c>
      <c r="J300" s="1">
        <v>46.8</v>
      </c>
      <c r="K300" s="1">
        <v>1.8</v>
      </c>
      <c r="L300" s="1">
        <v>104.4</v>
      </c>
      <c r="M300" s="1">
        <v>72</v>
      </c>
      <c r="N300" s="1">
        <v>36</v>
      </c>
      <c r="O300" s="1">
        <v>1.4</v>
      </c>
    </row>
    <row r="301" spans="1:15">
      <c r="A301" s="2">
        <v>350</v>
      </c>
      <c r="B301" s="1" t="s">
        <v>171</v>
      </c>
      <c r="C301" s="1">
        <v>200</v>
      </c>
      <c r="D301" s="1">
        <v>7.0000000000000007E-2</v>
      </c>
      <c r="E301" s="1">
        <v>0.04</v>
      </c>
      <c r="F301" s="1">
        <v>23.03</v>
      </c>
      <c r="G301" s="1">
        <v>138</v>
      </c>
      <c r="H301" s="1">
        <v>4.0000000000000001E-3</v>
      </c>
      <c r="I301" s="1">
        <v>1.8</v>
      </c>
      <c r="J301" s="1">
        <v>0</v>
      </c>
      <c r="K301" s="1">
        <v>0.2</v>
      </c>
      <c r="L301" s="1">
        <v>10.1</v>
      </c>
      <c r="M301" s="1">
        <v>5.4</v>
      </c>
      <c r="N301" s="1">
        <v>2.34</v>
      </c>
      <c r="O301" s="1">
        <v>0.06</v>
      </c>
    </row>
    <row r="302" spans="1:15">
      <c r="A302" s="2" t="s">
        <v>24</v>
      </c>
      <c r="B302" s="1" t="s">
        <v>2</v>
      </c>
      <c r="C302" s="1">
        <v>40</v>
      </c>
      <c r="D302" s="1">
        <v>1.8</v>
      </c>
      <c r="E302" s="1">
        <v>0.2</v>
      </c>
      <c r="F302" s="1">
        <v>11.6</v>
      </c>
      <c r="G302" s="1">
        <v>105.4</v>
      </c>
      <c r="H302" s="1">
        <v>0</v>
      </c>
      <c r="I302" s="1">
        <v>0</v>
      </c>
      <c r="J302" s="1">
        <v>0</v>
      </c>
      <c r="K302" s="1">
        <v>0</v>
      </c>
      <c r="L302" s="1">
        <v>7.7</v>
      </c>
      <c r="M302" s="1">
        <v>28</v>
      </c>
      <c r="N302" s="1">
        <v>10.7</v>
      </c>
      <c r="O302" s="1">
        <v>0.4</v>
      </c>
    </row>
    <row r="303" spans="1:15">
      <c r="A303" s="2" t="s">
        <v>24</v>
      </c>
      <c r="B303" s="1" t="s">
        <v>36</v>
      </c>
      <c r="C303" s="1">
        <v>40</v>
      </c>
      <c r="D303" s="1">
        <v>2</v>
      </c>
      <c r="E303" s="1">
        <v>0.3</v>
      </c>
      <c r="F303" s="1">
        <v>15.2</v>
      </c>
      <c r="G303" s="1">
        <v>103.5</v>
      </c>
      <c r="H303" s="1">
        <v>0.1</v>
      </c>
      <c r="I303" s="1">
        <v>0</v>
      </c>
      <c r="J303" s="1">
        <v>0</v>
      </c>
      <c r="K303" s="1">
        <v>0</v>
      </c>
      <c r="L303" s="1">
        <v>11.5</v>
      </c>
      <c r="M303" s="1">
        <v>42</v>
      </c>
      <c r="N303" s="1">
        <v>14.5</v>
      </c>
      <c r="O303" s="1">
        <v>0.8</v>
      </c>
    </row>
    <row r="304" spans="1:15">
      <c r="A304" s="60" t="s">
        <v>11</v>
      </c>
      <c r="B304" s="61"/>
      <c r="C304" s="62"/>
      <c r="D304" s="1">
        <f t="shared" ref="D304:O304" si="28">SUM(D297+D298+D299+D300+D301+D302+D303)</f>
        <v>23.110000000000003</v>
      </c>
      <c r="E304" s="1">
        <f t="shared" si="28"/>
        <v>36.19</v>
      </c>
      <c r="F304" s="1">
        <f t="shared" si="28"/>
        <v>102.55</v>
      </c>
      <c r="G304" s="1">
        <f>SUM(G297:G303)</f>
        <v>955.82</v>
      </c>
      <c r="H304" s="1">
        <f t="shared" si="28"/>
        <v>0.33400000000000002</v>
      </c>
      <c r="I304" s="1">
        <f t="shared" si="28"/>
        <v>51.230000000000004</v>
      </c>
      <c r="J304" s="1">
        <f t="shared" si="28"/>
        <v>46.8</v>
      </c>
      <c r="K304" s="1">
        <f t="shared" si="28"/>
        <v>10.719999999999999</v>
      </c>
      <c r="L304" s="1">
        <f t="shared" si="28"/>
        <v>244.64</v>
      </c>
      <c r="M304" s="1">
        <f t="shared" si="28"/>
        <v>497.07999999999993</v>
      </c>
      <c r="N304" s="1">
        <f t="shared" si="28"/>
        <v>133.74</v>
      </c>
      <c r="O304" s="1">
        <f t="shared" si="28"/>
        <v>6.31</v>
      </c>
    </row>
    <row r="305" spans="1:15">
      <c r="A305" s="60" t="s">
        <v>14</v>
      </c>
      <c r="B305" s="61"/>
      <c r="C305" s="62"/>
      <c r="D305" s="1">
        <f>SUM(D295+D304)</f>
        <v>36.930000000000007</v>
      </c>
      <c r="E305" s="1">
        <f t="shared" ref="E305:O305" si="29">SUM(E295+E304)</f>
        <v>51.239999999999995</v>
      </c>
      <c r="F305" s="1">
        <f t="shared" si="29"/>
        <v>196.66999999999996</v>
      </c>
      <c r="G305" s="1">
        <f t="shared" si="29"/>
        <v>1630.72</v>
      </c>
      <c r="H305" s="1">
        <f t="shared" si="29"/>
        <v>0.54400000000000004</v>
      </c>
      <c r="I305" s="1">
        <f t="shared" si="29"/>
        <v>64.66</v>
      </c>
      <c r="J305" s="1">
        <f t="shared" si="29"/>
        <v>125.3</v>
      </c>
      <c r="K305" s="1">
        <f t="shared" si="29"/>
        <v>12.69</v>
      </c>
      <c r="L305" s="1">
        <f t="shared" si="29"/>
        <v>551.64</v>
      </c>
      <c r="M305" s="1">
        <f t="shared" si="29"/>
        <v>723.49999999999989</v>
      </c>
      <c r="N305" s="1">
        <f t="shared" si="29"/>
        <v>401.74</v>
      </c>
      <c r="O305" s="1">
        <f t="shared" si="29"/>
        <v>9.129999999999999</v>
      </c>
    </row>
  </sheetData>
  <mergeCells count="160">
    <mergeCell ref="A281:R281"/>
    <mergeCell ref="A1:R1"/>
    <mergeCell ref="A31:R31"/>
    <mergeCell ref="A94:R94"/>
    <mergeCell ref="A125:R125"/>
    <mergeCell ref="A157:R157"/>
    <mergeCell ref="A190:R190"/>
    <mergeCell ref="A217:R217"/>
    <mergeCell ref="A255:O255"/>
    <mergeCell ref="A261:C261"/>
    <mergeCell ref="A262:O262"/>
    <mergeCell ref="A269:C269"/>
    <mergeCell ref="A270:C270"/>
    <mergeCell ref="A249:N249"/>
    <mergeCell ref="A250:M250"/>
    <mergeCell ref="A252:A253"/>
    <mergeCell ref="B252:B253"/>
    <mergeCell ref="C252:C253"/>
    <mergeCell ref="D252:F252"/>
    <mergeCell ref="G252:G253"/>
    <mergeCell ref="H252:K252"/>
    <mergeCell ref="L252:O252"/>
    <mergeCell ref="A251:O251"/>
    <mergeCell ref="A288:O288"/>
    <mergeCell ref="A295:C295"/>
    <mergeCell ref="A296:O296"/>
    <mergeCell ref="A304:C304"/>
    <mergeCell ref="A305:C305"/>
    <mergeCell ref="A282:N282"/>
    <mergeCell ref="A283:M283"/>
    <mergeCell ref="A285:A286"/>
    <mergeCell ref="B285:B286"/>
    <mergeCell ref="C285:C286"/>
    <mergeCell ref="D285:F285"/>
    <mergeCell ref="G285:G286"/>
    <mergeCell ref="H285:K285"/>
    <mergeCell ref="L285:O285"/>
    <mergeCell ref="A284:O284"/>
    <mergeCell ref="A224:O224"/>
    <mergeCell ref="A232:C232"/>
    <mergeCell ref="A233:O233"/>
    <mergeCell ref="A240:C240"/>
    <mergeCell ref="A241:C241"/>
    <mergeCell ref="A248:R248"/>
    <mergeCell ref="A218:N218"/>
    <mergeCell ref="A219:M219"/>
    <mergeCell ref="A221:A222"/>
    <mergeCell ref="B221:B222"/>
    <mergeCell ref="C221:C222"/>
    <mergeCell ref="D221:F221"/>
    <mergeCell ref="G221:G222"/>
    <mergeCell ref="H221:K221"/>
    <mergeCell ref="L221:O221"/>
    <mergeCell ref="A220:O220"/>
    <mergeCell ref="A197:O197"/>
    <mergeCell ref="A203:C203"/>
    <mergeCell ref="A204:O204"/>
    <mergeCell ref="A212:C212"/>
    <mergeCell ref="A213:C213"/>
    <mergeCell ref="A191:N191"/>
    <mergeCell ref="A192:M192"/>
    <mergeCell ref="A194:A195"/>
    <mergeCell ref="B194:B195"/>
    <mergeCell ref="C194:C195"/>
    <mergeCell ref="D194:F194"/>
    <mergeCell ref="G194:G195"/>
    <mergeCell ref="H194:K194"/>
    <mergeCell ref="L194:O194"/>
    <mergeCell ref="A193:O193"/>
    <mergeCell ref="A164:O164"/>
    <mergeCell ref="A171:C171"/>
    <mergeCell ref="A172:O172"/>
    <mergeCell ref="A180:C180"/>
    <mergeCell ref="A181:C181"/>
    <mergeCell ref="A158:N158"/>
    <mergeCell ref="A159:M159"/>
    <mergeCell ref="A161:A162"/>
    <mergeCell ref="B161:B162"/>
    <mergeCell ref="C161:C162"/>
    <mergeCell ref="D161:F161"/>
    <mergeCell ref="G161:G162"/>
    <mergeCell ref="H161:K161"/>
    <mergeCell ref="L161:O161"/>
    <mergeCell ref="A160:O160"/>
    <mergeCell ref="A132:O132"/>
    <mergeCell ref="A139:C139"/>
    <mergeCell ref="A140:O140"/>
    <mergeCell ref="A148:C148"/>
    <mergeCell ref="A149:C149"/>
    <mergeCell ref="A126:N126"/>
    <mergeCell ref="A127:M127"/>
    <mergeCell ref="A129:A130"/>
    <mergeCell ref="B129:B130"/>
    <mergeCell ref="C129:C130"/>
    <mergeCell ref="D129:F129"/>
    <mergeCell ref="G129:G130"/>
    <mergeCell ref="H129:K129"/>
    <mergeCell ref="L129:O129"/>
    <mergeCell ref="A128:O128"/>
    <mergeCell ref="A101:O101"/>
    <mergeCell ref="A108:C108"/>
    <mergeCell ref="A109:O109"/>
    <mergeCell ref="A116:C116"/>
    <mergeCell ref="A117:C117"/>
    <mergeCell ref="A95:N95"/>
    <mergeCell ref="A96:M96"/>
    <mergeCell ref="A98:A99"/>
    <mergeCell ref="B98:B99"/>
    <mergeCell ref="C98:C99"/>
    <mergeCell ref="D98:F98"/>
    <mergeCell ref="G98:G99"/>
    <mergeCell ref="H98:K98"/>
    <mergeCell ref="L98:O98"/>
    <mergeCell ref="A97:O97"/>
    <mergeCell ref="A68:O68"/>
    <mergeCell ref="A74:C74"/>
    <mergeCell ref="A75:O75"/>
    <mergeCell ref="A84:C84"/>
    <mergeCell ref="A85:C85"/>
    <mergeCell ref="A62:N62"/>
    <mergeCell ref="A63:M63"/>
    <mergeCell ref="A65:A66"/>
    <mergeCell ref="B65:B66"/>
    <mergeCell ref="C65:C66"/>
    <mergeCell ref="D65:F65"/>
    <mergeCell ref="G65:G66"/>
    <mergeCell ref="H65:K65"/>
    <mergeCell ref="L65:O65"/>
    <mergeCell ref="A64:O64"/>
    <mergeCell ref="A38:O38"/>
    <mergeCell ref="A45:C45"/>
    <mergeCell ref="A46:O46"/>
    <mergeCell ref="A54:C54"/>
    <mergeCell ref="A55:C55"/>
    <mergeCell ref="A32:N32"/>
    <mergeCell ref="A33:M33"/>
    <mergeCell ref="A35:A36"/>
    <mergeCell ref="B35:B36"/>
    <mergeCell ref="C35:C36"/>
    <mergeCell ref="D35:F35"/>
    <mergeCell ref="G35:G36"/>
    <mergeCell ref="H35:K35"/>
    <mergeCell ref="L35:O35"/>
    <mergeCell ref="A34:O34"/>
    <mergeCell ref="A8:O8"/>
    <mergeCell ref="A15:C15"/>
    <mergeCell ref="A16:O16"/>
    <mergeCell ref="A24:C24"/>
    <mergeCell ref="A26:C26"/>
    <mergeCell ref="A2:N2"/>
    <mergeCell ref="A3:M3"/>
    <mergeCell ref="A5:A6"/>
    <mergeCell ref="B5:B6"/>
    <mergeCell ref="C5:C6"/>
    <mergeCell ref="D5:F5"/>
    <mergeCell ref="G5:G6"/>
    <mergeCell ref="H5:K5"/>
    <mergeCell ref="L5:O5"/>
    <mergeCell ref="A4:O4"/>
    <mergeCell ref="A25:O25"/>
  </mergeCells>
  <pageMargins left="0.74805557727813721" right="0.74805557727813721" top="0.98430556058883667" bottom="0.98430556058883667" header="0.51138889789581299" footer="0.51138889789581299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20"/>
  <sheetViews>
    <sheetView topLeftCell="A212" zoomScaleSheetLayoutView="75" workbookViewId="0">
      <selection activeCell="A221" sqref="A221:XFD221"/>
    </sheetView>
  </sheetViews>
  <sheetFormatPr defaultColWidth="9" defaultRowHeight="13.8"/>
  <cols>
    <col min="1" max="1" width="5.8984375" customWidth="1"/>
    <col min="2" max="2" width="31" customWidth="1"/>
    <col min="3" max="3" width="6.59765625" customWidth="1"/>
    <col min="4" max="4" width="5" customWidth="1"/>
    <col min="5" max="5" width="4.59765625" customWidth="1"/>
    <col min="6" max="6" width="5.59765625" customWidth="1"/>
    <col min="7" max="7" width="8.3984375" customWidth="1"/>
    <col min="8" max="8" width="5.69921875" customWidth="1"/>
    <col min="9" max="9" width="5.09765625" customWidth="1"/>
    <col min="10" max="10" width="4.8984375" customWidth="1"/>
    <col min="11" max="11" width="4.59765625" customWidth="1"/>
    <col min="12" max="12" width="5.5" customWidth="1"/>
    <col min="13" max="13" width="5.59765625" customWidth="1"/>
    <col min="14" max="15" width="6.5" customWidth="1"/>
  </cols>
  <sheetData>
    <row r="1" spans="1:18" ht="12.75" customHeight="1">
      <c r="A1" s="78" t="s">
        <v>195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 customHeight="1">
      <c r="A2" s="73" t="s">
        <v>49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8" ht="12.75" customHeight="1">
      <c r="A3" s="74" t="s">
        <v>113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8" ht="18.75" customHeight="1">
      <c r="A4" s="76" t="s">
        <v>154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8" ht="29.7" customHeight="1">
      <c r="A5" s="71" t="s">
        <v>65</v>
      </c>
      <c r="B5" s="71" t="s">
        <v>119</v>
      </c>
      <c r="C5" s="71" t="s">
        <v>18</v>
      </c>
      <c r="D5" s="68" t="s">
        <v>137</v>
      </c>
      <c r="E5" s="61"/>
      <c r="F5" s="62"/>
      <c r="G5" s="66" t="s">
        <v>120</v>
      </c>
      <c r="H5" s="63" t="s">
        <v>15</v>
      </c>
      <c r="I5" s="61"/>
      <c r="J5" s="61"/>
      <c r="K5" s="62"/>
      <c r="L5" s="60" t="s">
        <v>151</v>
      </c>
      <c r="M5" s="61"/>
      <c r="N5" s="61"/>
      <c r="O5" s="62"/>
    </row>
    <row r="6" spans="1:18" ht="12.75" customHeight="1">
      <c r="A6" s="75"/>
      <c r="B6" s="75"/>
      <c r="C6" s="72"/>
      <c r="D6" s="1" t="s">
        <v>33</v>
      </c>
      <c r="E6" s="1" t="s">
        <v>29</v>
      </c>
      <c r="F6" s="1" t="s">
        <v>28</v>
      </c>
      <c r="G6" s="67"/>
      <c r="H6" s="1" t="s">
        <v>26</v>
      </c>
      <c r="I6" s="1" t="s">
        <v>30</v>
      </c>
      <c r="J6" s="1" t="s">
        <v>32</v>
      </c>
      <c r="K6" s="1" t="s">
        <v>25</v>
      </c>
      <c r="L6" s="1" t="s">
        <v>27</v>
      </c>
      <c r="M6" s="1" t="s">
        <v>35</v>
      </c>
      <c r="N6" s="1" t="s">
        <v>23</v>
      </c>
      <c r="O6" s="1" t="s">
        <v>31</v>
      </c>
    </row>
    <row r="7" spans="1:18" ht="10.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8" ht="12" customHeight="1">
      <c r="A8" s="60" t="s">
        <v>92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</row>
    <row r="9" spans="1:18" ht="27" customHeight="1">
      <c r="A9" s="2">
        <v>173</v>
      </c>
      <c r="B9" s="16" t="s">
        <v>111</v>
      </c>
      <c r="C9" s="16">
        <v>200</v>
      </c>
      <c r="D9" s="16">
        <v>6.1</v>
      </c>
      <c r="E9" s="1">
        <v>4</v>
      </c>
      <c r="F9" s="1">
        <v>36.96</v>
      </c>
      <c r="G9" s="1">
        <v>208.24</v>
      </c>
      <c r="H9" s="1">
        <v>0.22</v>
      </c>
      <c r="I9" s="1">
        <v>2.08</v>
      </c>
      <c r="J9" s="1">
        <v>32</v>
      </c>
      <c r="K9" s="1">
        <v>0.86</v>
      </c>
      <c r="L9" s="1">
        <v>221.6</v>
      </c>
      <c r="M9" s="1">
        <v>315.39999999999998</v>
      </c>
      <c r="N9" s="1">
        <v>79.599999999999994</v>
      </c>
      <c r="O9" s="1">
        <v>2.1</v>
      </c>
    </row>
    <row r="10" spans="1:18" ht="13.5" customHeight="1">
      <c r="A10" s="2">
        <v>15</v>
      </c>
      <c r="B10" s="1" t="s">
        <v>6</v>
      </c>
      <c r="C10" s="1">
        <v>20</v>
      </c>
      <c r="D10" s="1">
        <v>4.6399999999999997</v>
      </c>
      <c r="E10" s="1">
        <v>5.9</v>
      </c>
      <c r="F10" s="1"/>
      <c r="G10" s="1">
        <v>53.74</v>
      </c>
      <c r="H10" s="1">
        <v>0.01</v>
      </c>
      <c r="I10" s="1">
        <v>0.14000000000000001</v>
      </c>
      <c r="J10" s="1">
        <v>52</v>
      </c>
      <c r="K10" s="1">
        <v>0.1</v>
      </c>
      <c r="L10" s="1">
        <v>176</v>
      </c>
      <c r="M10" s="1">
        <v>100</v>
      </c>
      <c r="N10" s="1">
        <v>7</v>
      </c>
      <c r="O10" s="1">
        <v>0.2</v>
      </c>
    </row>
    <row r="11" spans="1:18">
      <c r="A11" s="2" t="s">
        <v>24</v>
      </c>
      <c r="B11" s="1" t="s">
        <v>36</v>
      </c>
      <c r="C11" s="1">
        <v>20</v>
      </c>
      <c r="D11" s="1">
        <v>2</v>
      </c>
      <c r="E11" s="1">
        <v>0.3</v>
      </c>
      <c r="F11" s="1">
        <v>15.2</v>
      </c>
      <c r="G11" s="1">
        <v>69</v>
      </c>
      <c r="H11" s="1">
        <v>0.1</v>
      </c>
      <c r="I11" s="1">
        <v>0</v>
      </c>
      <c r="J11" s="1">
        <v>0</v>
      </c>
      <c r="K11" s="1">
        <v>0</v>
      </c>
      <c r="L11" s="1">
        <v>11.5</v>
      </c>
      <c r="M11" s="1">
        <v>42</v>
      </c>
      <c r="N11" s="1">
        <v>14.5</v>
      </c>
      <c r="O11" s="1">
        <v>0.8</v>
      </c>
    </row>
    <row r="12" spans="1:18">
      <c r="A12" s="2">
        <v>379</v>
      </c>
      <c r="B12" s="1" t="s">
        <v>141</v>
      </c>
      <c r="C12" s="1">
        <v>200</v>
      </c>
      <c r="D12" s="1">
        <v>3.6</v>
      </c>
      <c r="E12" s="1">
        <v>2.67</v>
      </c>
      <c r="F12" s="1">
        <v>29.2</v>
      </c>
      <c r="G12" s="1">
        <v>155.19999999999999</v>
      </c>
      <c r="H12" s="1">
        <v>0.03</v>
      </c>
      <c r="I12" s="1">
        <v>1.47</v>
      </c>
      <c r="J12" s="1">
        <v>0</v>
      </c>
      <c r="K12" s="1">
        <v>0</v>
      </c>
      <c r="L12" s="1">
        <v>158.6</v>
      </c>
      <c r="M12" s="1">
        <v>132</v>
      </c>
      <c r="N12" s="1">
        <v>29.33</v>
      </c>
      <c r="O12" s="1">
        <v>2.4</v>
      </c>
    </row>
    <row r="13" spans="1:18">
      <c r="A13" s="2" t="s">
        <v>34</v>
      </c>
      <c r="B13" s="1" t="s">
        <v>2</v>
      </c>
      <c r="C13" s="1">
        <v>30</v>
      </c>
      <c r="D13" s="1">
        <v>3.16</v>
      </c>
      <c r="E13" s="1">
        <v>0.4</v>
      </c>
      <c r="F13" s="1">
        <v>19.32</v>
      </c>
      <c r="G13" s="1">
        <v>70.14</v>
      </c>
      <c r="H13" s="1">
        <v>0.04</v>
      </c>
      <c r="I13" s="1">
        <v>0</v>
      </c>
      <c r="J13" s="1">
        <v>0</v>
      </c>
      <c r="K13" s="1">
        <v>0.52</v>
      </c>
      <c r="L13" s="1">
        <v>9.1999999999999993</v>
      </c>
      <c r="M13" s="1">
        <v>34.799999999999997</v>
      </c>
      <c r="N13" s="1">
        <v>13.2</v>
      </c>
      <c r="O13" s="1">
        <v>0.44</v>
      </c>
    </row>
    <row r="14" spans="1:18">
      <c r="A14" s="2">
        <v>75</v>
      </c>
      <c r="B14" s="1" t="s">
        <v>87</v>
      </c>
      <c r="C14" s="1">
        <v>100</v>
      </c>
      <c r="D14" s="1">
        <v>0.3</v>
      </c>
      <c r="E14" s="1">
        <v>0.3</v>
      </c>
      <c r="F14" s="1">
        <v>7.35</v>
      </c>
      <c r="G14" s="1">
        <v>33.299999999999997</v>
      </c>
      <c r="H14" s="1">
        <v>0.02</v>
      </c>
      <c r="I14" s="1">
        <v>7.5</v>
      </c>
      <c r="J14" s="1">
        <v>0</v>
      </c>
      <c r="K14" s="1">
        <v>0.15</v>
      </c>
      <c r="L14" s="1">
        <v>12</v>
      </c>
      <c r="M14" s="1">
        <v>8.25</v>
      </c>
      <c r="N14" s="1">
        <v>6.75</v>
      </c>
      <c r="O14" s="1">
        <v>1.65</v>
      </c>
    </row>
    <row r="15" spans="1:18">
      <c r="A15" s="60" t="s">
        <v>80</v>
      </c>
      <c r="B15" s="61"/>
      <c r="C15" s="62"/>
      <c r="D15" s="1">
        <f t="shared" ref="D15:O15" si="0">SUM(D9+D10+D11+D12+D13+D14)</f>
        <v>19.8</v>
      </c>
      <c r="E15" s="1">
        <f t="shared" si="0"/>
        <v>13.570000000000002</v>
      </c>
      <c r="F15" s="1">
        <f t="shared" si="0"/>
        <v>108.03</v>
      </c>
      <c r="G15" s="1">
        <f>SUM(G9:G14)</f>
        <v>589.62</v>
      </c>
      <c r="H15" s="1">
        <f t="shared" si="0"/>
        <v>0.42</v>
      </c>
      <c r="I15" s="1">
        <f t="shared" si="0"/>
        <v>11.190000000000001</v>
      </c>
      <c r="J15" s="1">
        <f t="shared" si="0"/>
        <v>84</v>
      </c>
      <c r="K15" s="1">
        <f t="shared" si="0"/>
        <v>1.63</v>
      </c>
      <c r="L15" s="1">
        <f t="shared" si="0"/>
        <v>588.90000000000009</v>
      </c>
      <c r="M15" s="1">
        <f t="shared" si="0"/>
        <v>632.44999999999993</v>
      </c>
      <c r="N15" s="1">
        <f t="shared" si="0"/>
        <v>150.38</v>
      </c>
      <c r="O15" s="1">
        <f t="shared" si="0"/>
        <v>7.59</v>
      </c>
    </row>
    <row r="16" spans="1:18">
      <c r="A16" s="60" t="s">
        <v>88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</row>
    <row r="17" spans="1:15">
      <c r="A17" s="2">
        <v>71</v>
      </c>
      <c r="B17" s="3" t="s">
        <v>12</v>
      </c>
      <c r="C17" s="3">
        <v>100</v>
      </c>
      <c r="D17" s="3">
        <v>0.8</v>
      </c>
      <c r="E17" s="3">
        <v>0.1</v>
      </c>
      <c r="F17" s="1">
        <v>2.5</v>
      </c>
      <c r="G17" s="1">
        <v>14.1</v>
      </c>
      <c r="H17" s="1">
        <v>0.04</v>
      </c>
      <c r="I17" s="1">
        <v>10</v>
      </c>
      <c r="J17" s="1">
        <v>88.4</v>
      </c>
      <c r="K17" s="1">
        <v>0.4</v>
      </c>
      <c r="L17" s="1">
        <v>23</v>
      </c>
      <c r="M17" s="1">
        <v>42</v>
      </c>
      <c r="N17" s="1">
        <v>14</v>
      </c>
      <c r="O17" s="1">
        <v>14.1</v>
      </c>
    </row>
    <row r="18" spans="1:15" ht="27.6">
      <c r="A18" s="2">
        <v>102</v>
      </c>
      <c r="B18" s="3" t="s">
        <v>108</v>
      </c>
      <c r="C18" s="3">
        <v>200</v>
      </c>
      <c r="D18" s="3">
        <v>6</v>
      </c>
      <c r="E18" s="3">
        <v>3.4</v>
      </c>
      <c r="F18" s="1">
        <v>12.9</v>
      </c>
      <c r="G18" s="1">
        <v>90.24</v>
      </c>
      <c r="H18" s="1">
        <v>0.2</v>
      </c>
      <c r="I18" s="1">
        <v>3.6</v>
      </c>
      <c r="J18" s="1">
        <v>0</v>
      </c>
      <c r="K18" s="1">
        <v>0.1</v>
      </c>
      <c r="L18" s="1">
        <v>65.599999999999994</v>
      </c>
      <c r="M18" s="1">
        <v>262.39999999999998</v>
      </c>
      <c r="N18" s="1">
        <v>38.4</v>
      </c>
      <c r="O18" s="1">
        <v>0.8</v>
      </c>
    </row>
    <row r="19" spans="1:15" ht="27.6">
      <c r="A19" s="2">
        <v>282</v>
      </c>
      <c r="B19" s="3" t="s">
        <v>62</v>
      </c>
      <c r="C19" s="3">
        <v>90</v>
      </c>
      <c r="D19" s="3">
        <v>13.5</v>
      </c>
      <c r="E19" s="1">
        <v>16.399999999999999</v>
      </c>
      <c r="F19" s="1">
        <v>5.5</v>
      </c>
      <c r="G19" s="1">
        <v>238.5</v>
      </c>
      <c r="H19" s="1">
        <v>0.18</v>
      </c>
      <c r="I19" s="1">
        <v>69.28</v>
      </c>
      <c r="J19" s="1">
        <v>57.64</v>
      </c>
      <c r="K19" s="1">
        <v>0</v>
      </c>
      <c r="L19" s="1">
        <v>17.399999999999999</v>
      </c>
      <c r="M19" s="1">
        <v>13.4</v>
      </c>
      <c r="N19" s="1">
        <v>198.56</v>
      </c>
      <c r="O19" s="1">
        <v>10.1</v>
      </c>
    </row>
    <row r="20" spans="1:15">
      <c r="A20" s="2">
        <v>309</v>
      </c>
      <c r="B20" s="1" t="s">
        <v>140</v>
      </c>
      <c r="C20" s="1">
        <v>150</v>
      </c>
      <c r="D20" s="1">
        <v>5.0999999999999996</v>
      </c>
      <c r="E20" s="1">
        <v>7.5</v>
      </c>
      <c r="F20" s="1">
        <v>28.5</v>
      </c>
      <c r="G20" s="1">
        <v>201.9</v>
      </c>
      <c r="H20" s="1">
        <v>0.06</v>
      </c>
      <c r="I20" s="1">
        <v>0</v>
      </c>
      <c r="J20" s="1">
        <v>0</v>
      </c>
      <c r="K20" s="1">
        <v>1.95</v>
      </c>
      <c r="L20" s="1">
        <v>12</v>
      </c>
      <c r="M20" s="1">
        <v>34.5</v>
      </c>
      <c r="N20" s="1">
        <v>7.5</v>
      </c>
      <c r="O20" s="1">
        <v>0.75</v>
      </c>
    </row>
    <row r="21" spans="1:15">
      <c r="A21" s="2">
        <v>349</v>
      </c>
      <c r="B21" s="1" t="s">
        <v>146</v>
      </c>
      <c r="C21" s="1">
        <v>200</v>
      </c>
      <c r="D21" s="1">
        <v>1.1599999999999999</v>
      </c>
      <c r="E21" s="1">
        <v>0.3</v>
      </c>
      <c r="F21" s="1">
        <v>47.26</v>
      </c>
      <c r="G21" s="1">
        <v>196.38</v>
      </c>
      <c r="H21" s="1">
        <v>0.02</v>
      </c>
      <c r="I21" s="1">
        <v>0.8</v>
      </c>
      <c r="J21" s="1">
        <v>0</v>
      </c>
      <c r="K21" s="1">
        <v>0.2</v>
      </c>
      <c r="L21" s="1">
        <v>5.84</v>
      </c>
      <c r="M21" s="1">
        <v>46</v>
      </c>
      <c r="N21" s="1">
        <v>33</v>
      </c>
      <c r="O21" s="1">
        <v>0.96</v>
      </c>
    </row>
    <row r="22" spans="1:15">
      <c r="A22" s="2" t="s">
        <v>24</v>
      </c>
      <c r="B22" s="1" t="s">
        <v>2</v>
      </c>
      <c r="C22" s="1">
        <v>20</v>
      </c>
      <c r="D22" s="1">
        <v>1.58</v>
      </c>
      <c r="E22" s="1">
        <v>0.2</v>
      </c>
      <c r="F22" s="1">
        <v>9.66</v>
      </c>
      <c r="G22" s="1">
        <v>46.76</v>
      </c>
      <c r="H22" s="1">
        <v>0.02</v>
      </c>
      <c r="I22" s="1">
        <v>0</v>
      </c>
      <c r="J22" s="1">
        <v>0</v>
      </c>
      <c r="K22" s="1">
        <v>0.26</v>
      </c>
      <c r="L22" s="1">
        <v>4.5999999999999996</v>
      </c>
      <c r="M22" s="1">
        <v>17.399999999999999</v>
      </c>
      <c r="N22" s="1">
        <v>6.6</v>
      </c>
      <c r="O22" s="1">
        <v>0.22</v>
      </c>
    </row>
    <row r="23" spans="1:15">
      <c r="A23" s="2" t="s">
        <v>24</v>
      </c>
      <c r="B23" s="1" t="s">
        <v>134</v>
      </c>
      <c r="C23" s="1">
        <v>20</v>
      </c>
      <c r="D23" s="1">
        <v>2.2400000000000002</v>
      </c>
      <c r="E23" s="1">
        <v>0.44</v>
      </c>
      <c r="F23" s="1">
        <v>19.760000000000002</v>
      </c>
      <c r="G23" s="1">
        <v>45.98</v>
      </c>
      <c r="H23" s="1">
        <v>0.04</v>
      </c>
      <c r="I23" s="1">
        <v>0</v>
      </c>
      <c r="J23" s="1">
        <v>0</v>
      </c>
      <c r="K23" s="1">
        <v>0.36</v>
      </c>
      <c r="L23" s="1">
        <v>9.1999999999999993</v>
      </c>
      <c r="M23" s="1">
        <v>42.4</v>
      </c>
      <c r="N23" s="1">
        <v>10</v>
      </c>
      <c r="O23" s="1">
        <v>1.24</v>
      </c>
    </row>
    <row r="24" spans="1:15">
      <c r="A24" s="60" t="s">
        <v>11</v>
      </c>
      <c r="B24" s="61"/>
      <c r="C24" s="62"/>
      <c r="D24" s="1">
        <f t="shared" ref="D24:O24" si="1">SUM(D17+D18+D19+D20+D21+D22+D23)</f>
        <v>30.380000000000003</v>
      </c>
      <c r="E24" s="1">
        <f t="shared" si="1"/>
        <v>28.34</v>
      </c>
      <c r="F24" s="1">
        <f t="shared" si="1"/>
        <v>126.08</v>
      </c>
      <c r="G24" s="1">
        <f>SUM(G17+G18+G19+G20+G21+G22+G23)</f>
        <v>833.86</v>
      </c>
      <c r="H24" s="1">
        <f t="shared" si="1"/>
        <v>0.56000000000000005</v>
      </c>
      <c r="I24" s="1">
        <f t="shared" si="1"/>
        <v>83.679999999999993</v>
      </c>
      <c r="J24" s="1">
        <f t="shared" si="1"/>
        <v>146.04000000000002</v>
      </c>
      <c r="K24" s="1">
        <f t="shared" si="1"/>
        <v>3.27</v>
      </c>
      <c r="L24" s="1">
        <f t="shared" si="1"/>
        <v>137.63999999999999</v>
      </c>
      <c r="M24" s="1">
        <f t="shared" si="1"/>
        <v>458.09999999999991</v>
      </c>
      <c r="N24" s="1">
        <f t="shared" si="1"/>
        <v>308.06000000000006</v>
      </c>
      <c r="O24" s="1">
        <f t="shared" si="1"/>
        <v>28.169999999999998</v>
      </c>
    </row>
    <row r="25" spans="1:15">
      <c r="A25" s="60" t="s">
        <v>93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/>
    </row>
    <row r="26" spans="1:15">
      <c r="A26" s="6">
        <v>406</v>
      </c>
      <c r="B26" s="10" t="s">
        <v>112</v>
      </c>
      <c r="C26" s="11">
        <v>100</v>
      </c>
      <c r="D26" s="1">
        <v>11</v>
      </c>
      <c r="E26" s="1">
        <v>7</v>
      </c>
      <c r="F26" s="1">
        <v>40.299999999999997</v>
      </c>
      <c r="G26" s="1">
        <v>256.66000000000003</v>
      </c>
      <c r="H26" s="1">
        <v>0.1</v>
      </c>
      <c r="I26" s="1">
        <v>0</v>
      </c>
      <c r="J26" s="1">
        <v>0</v>
      </c>
      <c r="K26" s="1">
        <v>0</v>
      </c>
      <c r="L26" s="1">
        <v>28</v>
      </c>
      <c r="M26" s="1">
        <v>86.5</v>
      </c>
      <c r="N26" s="1">
        <v>22.3</v>
      </c>
      <c r="O26" s="1">
        <v>1.6</v>
      </c>
    </row>
    <row r="27" spans="1:15">
      <c r="A27" s="6">
        <v>389</v>
      </c>
      <c r="B27" s="7" t="s">
        <v>16</v>
      </c>
      <c r="C27" s="8">
        <v>200</v>
      </c>
      <c r="D27" s="1">
        <v>5.6</v>
      </c>
      <c r="E27" s="1">
        <v>7</v>
      </c>
      <c r="F27" s="1">
        <v>9.4</v>
      </c>
      <c r="G27" s="1">
        <v>102</v>
      </c>
      <c r="H27" s="1">
        <v>0.1</v>
      </c>
      <c r="I27" s="1">
        <v>2</v>
      </c>
      <c r="J27" s="1">
        <v>0.1</v>
      </c>
      <c r="K27" s="1">
        <v>0</v>
      </c>
      <c r="L27" s="1">
        <v>96.1</v>
      </c>
      <c r="M27" s="1">
        <v>182</v>
      </c>
      <c r="N27" s="1">
        <v>28</v>
      </c>
      <c r="O27" s="1">
        <v>0.2</v>
      </c>
    </row>
    <row r="28" spans="1:15">
      <c r="A28" s="60" t="s">
        <v>76</v>
      </c>
      <c r="B28" s="61"/>
      <c r="C28" s="8"/>
      <c r="D28" s="1">
        <f t="shared" ref="D28:O28" si="2">SUM(D26+D27)</f>
        <v>16.600000000000001</v>
      </c>
      <c r="E28" s="1">
        <f t="shared" si="2"/>
        <v>14</v>
      </c>
      <c r="F28" s="1">
        <f t="shared" si="2"/>
        <v>49.699999999999996</v>
      </c>
      <c r="G28" s="1">
        <f>SUM(G26+G27)</f>
        <v>358.66</v>
      </c>
      <c r="H28" s="1">
        <f t="shared" si="2"/>
        <v>0.2</v>
      </c>
      <c r="I28" s="1">
        <f t="shared" si="2"/>
        <v>2</v>
      </c>
      <c r="J28" s="1">
        <f t="shared" si="2"/>
        <v>0.1</v>
      </c>
      <c r="K28" s="1">
        <f t="shared" si="2"/>
        <v>0</v>
      </c>
      <c r="L28" s="1">
        <f t="shared" si="2"/>
        <v>124.1</v>
      </c>
      <c r="M28" s="1">
        <f t="shared" si="2"/>
        <v>268.5</v>
      </c>
      <c r="N28" s="1">
        <f t="shared" si="2"/>
        <v>50.3</v>
      </c>
      <c r="O28" s="1">
        <f t="shared" si="2"/>
        <v>1.8</v>
      </c>
    </row>
    <row r="29" spans="1:15">
      <c r="A29" s="60" t="s">
        <v>14</v>
      </c>
      <c r="B29" s="61"/>
      <c r="C29" s="62"/>
      <c r="D29" s="1">
        <f t="shared" ref="D29:O29" si="3">SUM(D15+D24+D28)</f>
        <v>66.78</v>
      </c>
      <c r="E29" s="1">
        <f t="shared" si="3"/>
        <v>55.910000000000004</v>
      </c>
      <c r="F29" s="1">
        <f t="shared" si="3"/>
        <v>283.81</v>
      </c>
      <c r="G29" s="1">
        <v>1856.13</v>
      </c>
      <c r="H29" s="1">
        <f t="shared" si="3"/>
        <v>1.18</v>
      </c>
      <c r="I29" s="1">
        <f t="shared" si="3"/>
        <v>96.86999999999999</v>
      </c>
      <c r="J29" s="1">
        <f t="shared" si="3"/>
        <v>230.14000000000001</v>
      </c>
      <c r="K29" s="1">
        <f t="shared" si="3"/>
        <v>4.9000000000000004</v>
      </c>
      <c r="L29" s="1">
        <f t="shared" si="3"/>
        <v>850.6400000000001</v>
      </c>
      <c r="M29" s="1">
        <f t="shared" si="3"/>
        <v>1359.0499999999997</v>
      </c>
      <c r="N29" s="1">
        <f t="shared" si="3"/>
        <v>508.74000000000007</v>
      </c>
      <c r="O29" s="1">
        <f t="shared" si="3"/>
        <v>37.559999999999995</v>
      </c>
    </row>
    <row r="31" spans="1:15">
      <c r="E31" s="74" t="s">
        <v>84</v>
      </c>
      <c r="F31" s="74"/>
      <c r="G31" s="74"/>
    </row>
    <row r="33" spans="1:18" ht="12.75" customHeight="1">
      <c r="A33" s="78" t="s">
        <v>195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1:18">
      <c r="A34" s="73" t="s">
        <v>57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8">
      <c r="A35" s="74" t="s">
        <v>117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1:18">
      <c r="A36" s="76" t="s">
        <v>154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1:18">
      <c r="A37" s="71" t="s">
        <v>65</v>
      </c>
      <c r="B37" s="71" t="s">
        <v>119</v>
      </c>
      <c r="C37" s="71" t="s">
        <v>18</v>
      </c>
      <c r="D37" s="68" t="s">
        <v>137</v>
      </c>
      <c r="E37" s="61"/>
      <c r="F37" s="62"/>
      <c r="G37" s="66" t="s">
        <v>120</v>
      </c>
      <c r="H37" s="63" t="s">
        <v>15</v>
      </c>
      <c r="I37" s="61"/>
      <c r="J37" s="61"/>
      <c r="K37" s="62"/>
      <c r="L37" s="60" t="s">
        <v>151</v>
      </c>
      <c r="M37" s="61"/>
      <c r="N37" s="61"/>
      <c r="O37" s="62"/>
    </row>
    <row r="38" spans="1:18">
      <c r="A38" s="75"/>
      <c r="B38" s="75"/>
      <c r="C38" s="72"/>
      <c r="D38" s="1" t="s">
        <v>33</v>
      </c>
      <c r="E38" s="1" t="s">
        <v>29</v>
      </c>
      <c r="F38" s="1" t="s">
        <v>28</v>
      </c>
      <c r="G38" s="67"/>
      <c r="H38" s="1" t="s">
        <v>26</v>
      </c>
      <c r="I38" s="1" t="s">
        <v>30</v>
      </c>
      <c r="J38" s="1" t="s">
        <v>32</v>
      </c>
      <c r="K38" s="1" t="s">
        <v>25</v>
      </c>
      <c r="L38" s="1" t="s">
        <v>27</v>
      </c>
      <c r="M38" s="1" t="s">
        <v>35</v>
      </c>
      <c r="N38" s="1" t="s">
        <v>23</v>
      </c>
      <c r="O38" s="1" t="s">
        <v>31</v>
      </c>
    </row>
    <row r="39" spans="1:18">
      <c r="A39" s="2">
        <v>1</v>
      </c>
      <c r="B39" s="2">
        <v>2</v>
      </c>
      <c r="C39" s="2">
        <v>3</v>
      </c>
      <c r="D39" s="2">
        <v>4</v>
      </c>
      <c r="E39" s="2">
        <v>5</v>
      </c>
      <c r="F39" s="2">
        <v>6</v>
      </c>
      <c r="G39" s="2">
        <v>7</v>
      </c>
      <c r="H39" s="2">
        <v>8</v>
      </c>
      <c r="I39" s="2">
        <v>9</v>
      </c>
      <c r="J39" s="2">
        <v>10</v>
      </c>
      <c r="K39" s="2">
        <v>11</v>
      </c>
      <c r="L39" s="2">
        <v>12</v>
      </c>
      <c r="M39" s="2">
        <v>13</v>
      </c>
      <c r="N39" s="2">
        <v>14</v>
      </c>
      <c r="O39" s="2">
        <v>15</v>
      </c>
    </row>
    <row r="40" spans="1:18">
      <c r="A40" s="60" t="s">
        <v>92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/>
    </row>
    <row r="41" spans="1:18" ht="27.6">
      <c r="A41" s="2">
        <v>223</v>
      </c>
      <c r="B41" s="16" t="s">
        <v>115</v>
      </c>
      <c r="C41" s="16">
        <v>150</v>
      </c>
      <c r="D41" s="1">
        <v>19.100000000000001</v>
      </c>
      <c r="E41" s="1">
        <v>28</v>
      </c>
      <c r="F41" s="1">
        <v>16.5</v>
      </c>
      <c r="G41" s="1">
        <v>221.3</v>
      </c>
      <c r="H41" s="1">
        <v>0.1</v>
      </c>
      <c r="I41" s="1">
        <v>1.7</v>
      </c>
      <c r="J41" s="1">
        <v>0.2</v>
      </c>
      <c r="K41" s="1">
        <v>0.2</v>
      </c>
      <c r="L41" s="1">
        <v>348.4</v>
      </c>
      <c r="M41" s="1">
        <v>376.3</v>
      </c>
      <c r="N41" s="1">
        <v>159.80000000000001</v>
      </c>
      <c r="O41" s="1">
        <v>0.7</v>
      </c>
    </row>
    <row r="42" spans="1:18">
      <c r="A42" s="2" t="s">
        <v>24</v>
      </c>
      <c r="B42" s="1" t="s">
        <v>2</v>
      </c>
      <c r="C42" s="1">
        <v>40</v>
      </c>
      <c r="D42" s="1">
        <v>1.8</v>
      </c>
      <c r="E42" s="1">
        <v>0.2</v>
      </c>
      <c r="F42" s="1">
        <v>11.6</v>
      </c>
      <c r="G42" s="1">
        <v>105.4</v>
      </c>
      <c r="H42" s="1">
        <v>0</v>
      </c>
      <c r="I42" s="1">
        <v>0</v>
      </c>
      <c r="J42" s="1">
        <v>0</v>
      </c>
      <c r="K42" s="1">
        <v>0</v>
      </c>
      <c r="L42" s="1">
        <v>7.7</v>
      </c>
      <c r="M42" s="1">
        <v>28</v>
      </c>
      <c r="N42" s="1">
        <v>10.7</v>
      </c>
      <c r="O42" s="1">
        <v>0.4</v>
      </c>
    </row>
    <row r="43" spans="1:18">
      <c r="A43" s="2" t="s">
        <v>24</v>
      </c>
      <c r="B43" s="1" t="s">
        <v>36</v>
      </c>
      <c r="C43" s="1">
        <v>20</v>
      </c>
      <c r="D43" s="1">
        <v>2</v>
      </c>
      <c r="E43" s="1">
        <v>0.3</v>
      </c>
      <c r="F43" s="1">
        <v>15.2</v>
      </c>
      <c r="G43" s="1">
        <v>69</v>
      </c>
      <c r="H43" s="1">
        <v>0.1</v>
      </c>
      <c r="I43" s="1">
        <v>0</v>
      </c>
      <c r="J43" s="1">
        <v>0</v>
      </c>
      <c r="K43" s="1">
        <v>0</v>
      </c>
      <c r="L43" s="1">
        <v>11.5</v>
      </c>
      <c r="M43" s="1">
        <v>42</v>
      </c>
      <c r="N43" s="1">
        <v>14.5</v>
      </c>
      <c r="O43" s="1">
        <v>0.8</v>
      </c>
    </row>
    <row r="44" spans="1:18" ht="13.5" customHeight="1">
      <c r="A44" s="2">
        <v>14</v>
      </c>
      <c r="B44" s="1" t="s">
        <v>79</v>
      </c>
      <c r="C44" s="1">
        <v>10</v>
      </c>
      <c r="D44" s="1">
        <v>0.1</v>
      </c>
      <c r="E44" s="1">
        <v>7.2</v>
      </c>
      <c r="F44" s="1">
        <v>0.13</v>
      </c>
      <c r="G44" s="1">
        <v>65.72</v>
      </c>
      <c r="H44" s="1">
        <v>0</v>
      </c>
      <c r="I44" s="1">
        <v>0</v>
      </c>
      <c r="J44" s="1">
        <v>40</v>
      </c>
      <c r="K44" s="1">
        <v>0.1</v>
      </c>
      <c r="L44" s="1">
        <v>2.4</v>
      </c>
      <c r="M44" s="1">
        <v>3</v>
      </c>
      <c r="N44" s="1">
        <v>0</v>
      </c>
      <c r="O44" s="1">
        <v>0</v>
      </c>
    </row>
    <row r="45" spans="1:18">
      <c r="A45" s="2">
        <v>377</v>
      </c>
      <c r="B45" s="1" t="s">
        <v>17</v>
      </c>
      <c r="C45" s="1">
        <v>200</v>
      </c>
      <c r="D45" s="1">
        <v>0.3</v>
      </c>
      <c r="E45" s="1">
        <v>0.1</v>
      </c>
      <c r="F45" s="1">
        <v>15.2</v>
      </c>
      <c r="G45" s="1">
        <v>62</v>
      </c>
      <c r="H45" s="1">
        <v>0</v>
      </c>
      <c r="I45" s="1">
        <v>3</v>
      </c>
      <c r="J45" s="1">
        <v>0</v>
      </c>
      <c r="K45" s="1">
        <v>0</v>
      </c>
      <c r="L45" s="1">
        <v>8</v>
      </c>
      <c r="M45" s="1">
        <v>10</v>
      </c>
      <c r="N45" s="1">
        <v>5</v>
      </c>
      <c r="O45" s="1">
        <v>1</v>
      </c>
    </row>
    <row r="46" spans="1:18">
      <c r="A46" s="2">
        <v>338</v>
      </c>
      <c r="B46" s="1" t="s">
        <v>94</v>
      </c>
      <c r="C46" s="1">
        <v>100</v>
      </c>
      <c r="D46" s="1">
        <v>0.4</v>
      </c>
      <c r="E46" s="1">
        <v>0.3</v>
      </c>
      <c r="F46" s="1">
        <v>10.3</v>
      </c>
      <c r="G46" s="1">
        <v>47</v>
      </c>
      <c r="H46" s="1">
        <v>0</v>
      </c>
      <c r="I46" s="1">
        <v>5</v>
      </c>
      <c r="J46" s="1">
        <v>1</v>
      </c>
      <c r="K46" s="1">
        <v>0.4</v>
      </c>
      <c r="L46" s="1">
        <v>19</v>
      </c>
      <c r="M46" s="1">
        <v>16</v>
      </c>
      <c r="N46" s="1">
        <v>12</v>
      </c>
      <c r="O46" s="1">
        <v>2.2999999999999998</v>
      </c>
    </row>
    <row r="47" spans="1:18">
      <c r="A47" s="60" t="s">
        <v>80</v>
      </c>
      <c r="B47" s="61"/>
      <c r="C47" s="62"/>
      <c r="D47" s="1">
        <f t="shared" ref="D47:O47" si="4">SUM(D41+D42+D43+D44+D45+D46)</f>
        <v>23.700000000000003</v>
      </c>
      <c r="E47" s="1">
        <f t="shared" si="4"/>
        <v>36.1</v>
      </c>
      <c r="F47" s="1">
        <f t="shared" si="4"/>
        <v>68.929999999999993</v>
      </c>
      <c r="G47" s="1">
        <f>SUM(G41+G42+G43+G44+G45+G46)</f>
        <v>570.42000000000007</v>
      </c>
      <c r="H47" s="1">
        <f t="shared" si="4"/>
        <v>0.2</v>
      </c>
      <c r="I47" s="1">
        <f t="shared" si="4"/>
        <v>9.6999999999999993</v>
      </c>
      <c r="J47" s="1">
        <f t="shared" si="4"/>
        <v>41.2</v>
      </c>
      <c r="K47" s="1">
        <f t="shared" si="4"/>
        <v>0.70000000000000007</v>
      </c>
      <c r="L47" s="1">
        <f t="shared" si="4"/>
        <v>396.99999999999994</v>
      </c>
      <c r="M47" s="1">
        <f t="shared" si="4"/>
        <v>475.3</v>
      </c>
      <c r="N47" s="1">
        <f t="shared" si="4"/>
        <v>202</v>
      </c>
      <c r="O47" s="1">
        <f t="shared" si="4"/>
        <v>5.2</v>
      </c>
    </row>
    <row r="48" spans="1:18">
      <c r="A48" s="60" t="s">
        <v>88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/>
    </row>
    <row r="49" spans="1:15">
      <c r="A49" s="2">
        <v>52</v>
      </c>
      <c r="B49" s="3" t="s">
        <v>144</v>
      </c>
      <c r="C49" s="3">
        <v>100</v>
      </c>
      <c r="D49" s="3">
        <v>1.4</v>
      </c>
      <c r="E49" s="3">
        <v>6</v>
      </c>
      <c r="F49" s="1">
        <v>8.26</v>
      </c>
      <c r="G49" s="1">
        <v>92.8</v>
      </c>
      <c r="H49" s="1">
        <v>0.01</v>
      </c>
      <c r="I49" s="1">
        <v>6.65</v>
      </c>
      <c r="J49" s="1">
        <v>0</v>
      </c>
      <c r="K49" s="1">
        <v>3.1</v>
      </c>
      <c r="L49" s="1">
        <v>35.4</v>
      </c>
      <c r="M49" s="1">
        <v>20.69</v>
      </c>
      <c r="N49" s="1">
        <v>40.6</v>
      </c>
      <c r="O49" s="1">
        <v>1.32</v>
      </c>
    </row>
    <row r="50" spans="1:15" ht="27.6">
      <c r="A50" s="2">
        <v>112</v>
      </c>
      <c r="B50" s="3" t="s">
        <v>109</v>
      </c>
      <c r="C50" s="3">
        <v>200</v>
      </c>
      <c r="D50" s="3">
        <v>2.4</v>
      </c>
      <c r="E50" s="3">
        <v>4</v>
      </c>
      <c r="F50" s="1">
        <v>20.6</v>
      </c>
      <c r="G50" s="1">
        <v>132.4</v>
      </c>
      <c r="H50" s="1">
        <v>0</v>
      </c>
      <c r="I50" s="1">
        <v>6.4</v>
      </c>
      <c r="J50" s="1">
        <v>0</v>
      </c>
      <c r="K50" s="1">
        <v>0.3</v>
      </c>
      <c r="L50" s="1">
        <v>42.3</v>
      </c>
      <c r="M50" s="1">
        <v>81.599999999999994</v>
      </c>
      <c r="N50" s="1">
        <v>35.299999999999997</v>
      </c>
      <c r="O50" s="1">
        <v>0.8</v>
      </c>
    </row>
    <row r="51" spans="1:15">
      <c r="A51" s="2">
        <v>260</v>
      </c>
      <c r="B51" s="3" t="s">
        <v>60</v>
      </c>
      <c r="C51" s="3">
        <v>90</v>
      </c>
      <c r="D51" s="3">
        <v>12.9</v>
      </c>
      <c r="E51" s="1">
        <v>12</v>
      </c>
      <c r="F51" s="1">
        <v>4.5</v>
      </c>
      <c r="G51" s="1">
        <v>166.5</v>
      </c>
      <c r="H51" s="1">
        <v>0</v>
      </c>
      <c r="I51" s="1">
        <v>1</v>
      </c>
      <c r="J51" s="1">
        <v>0</v>
      </c>
      <c r="K51" s="1">
        <v>1.1000000000000001</v>
      </c>
      <c r="L51" s="1">
        <v>13.7</v>
      </c>
      <c r="M51" s="1">
        <v>140.1</v>
      </c>
      <c r="N51" s="1">
        <v>17.7</v>
      </c>
      <c r="O51" s="1">
        <v>1.9</v>
      </c>
    </row>
    <row r="52" spans="1:15">
      <c r="A52" s="2">
        <v>312</v>
      </c>
      <c r="B52" s="1" t="s">
        <v>77</v>
      </c>
      <c r="C52" s="1">
        <v>150</v>
      </c>
      <c r="D52" s="1">
        <v>3.8</v>
      </c>
      <c r="E52" s="1">
        <v>1.4</v>
      </c>
      <c r="F52" s="1">
        <v>26.5</v>
      </c>
      <c r="G52" s="1">
        <v>135</v>
      </c>
      <c r="H52" s="1">
        <v>0.2</v>
      </c>
      <c r="I52" s="1">
        <v>6.7</v>
      </c>
      <c r="J52" s="1">
        <v>9</v>
      </c>
      <c r="K52" s="1">
        <v>0.2</v>
      </c>
      <c r="L52" s="1">
        <v>48.6</v>
      </c>
      <c r="M52" s="1">
        <v>100.8</v>
      </c>
      <c r="N52" s="1">
        <v>36</v>
      </c>
      <c r="O52" s="1">
        <v>1.3</v>
      </c>
    </row>
    <row r="53" spans="1:15">
      <c r="A53" s="2">
        <v>344</v>
      </c>
      <c r="B53" s="1" t="s">
        <v>131</v>
      </c>
      <c r="C53" s="1">
        <v>200</v>
      </c>
      <c r="D53" s="1">
        <v>0.2</v>
      </c>
      <c r="E53" s="1">
        <v>0.2</v>
      </c>
      <c r="F53" s="1">
        <v>27.2</v>
      </c>
      <c r="G53" s="1">
        <v>110</v>
      </c>
      <c r="H53" s="1">
        <v>0</v>
      </c>
      <c r="I53" s="1">
        <v>2.7</v>
      </c>
      <c r="J53" s="1">
        <v>0</v>
      </c>
      <c r="K53" s="1">
        <v>0.1</v>
      </c>
      <c r="L53" s="1">
        <v>96</v>
      </c>
      <c r="M53" s="1">
        <v>4</v>
      </c>
      <c r="N53" s="1">
        <v>12</v>
      </c>
      <c r="O53" s="1">
        <v>0.8</v>
      </c>
    </row>
    <row r="54" spans="1:15">
      <c r="A54" s="2" t="s">
        <v>24</v>
      </c>
      <c r="B54" s="1" t="s">
        <v>2</v>
      </c>
      <c r="C54" s="1">
        <v>20</v>
      </c>
      <c r="D54" s="1">
        <v>1.8</v>
      </c>
      <c r="E54" s="1">
        <v>0.2</v>
      </c>
      <c r="F54" s="1">
        <v>11.6</v>
      </c>
      <c r="G54" s="1">
        <v>52.7</v>
      </c>
      <c r="H54" s="1">
        <v>0</v>
      </c>
      <c r="I54" s="1">
        <v>0</v>
      </c>
      <c r="J54" s="1">
        <v>0</v>
      </c>
      <c r="K54" s="1">
        <v>0</v>
      </c>
      <c r="L54" s="1">
        <v>7.7</v>
      </c>
      <c r="M54" s="1">
        <v>28</v>
      </c>
      <c r="N54" s="1">
        <v>10.7</v>
      </c>
      <c r="O54" s="1">
        <v>0.4</v>
      </c>
    </row>
    <row r="55" spans="1:15">
      <c r="A55" s="2" t="s">
        <v>24</v>
      </c>
      <c r="B55" s="1" t="s">
        <v>36</v>
      </c>
      <c r="C55" s="1">
        <v>40</v>
      </c>
      <c r="D55" s="1">
        <v>4</v>
      </c>
      <c r="E55" s="1">
        <v>0.5</v>
      </c>
      <c r="F55" s="1">
        <v>30.3</v>
      </c>
      <c r="G55" s="1">
        <v>138</v>
      </c>
      <c r="H55" s="1">
        <v>0.1</v>
      </c>
      <c r="I55" s="1">
        <v>0</v>
      </c>
      <c r="J55" s="1">
        <v>0</v>
      </c>
      <c r="K55" s="1">
        <v>0</v>
      </c>
      <c r="L55" s="1">
        <v>23</v>
      </c>
      <c r="M55" s="1">
        <v>84</v>
      </c>
      <c r="N55" s="1">
        <v>29</v>
      </c>
      <c r="O55" s="1">
        <v>1.6</v>
      </c>
    </row>
    <row r="56" spans="1:15">
      <c r="A56" s="60" t="s">
        <v>11</v>
      </c>
      <c r="B56" s="61"/>
      <c r="C56" s="62"/>
      <c r="D56" s="1">
        <f t="shared" ref="D56:O56" si="5">SUM(D49+D50+D51+D52+D53+D54+D55)</f>
        <v>26.5</v>
      </c>
      <c r="E56" s="1">
        <f t="shared" si="5"/>
        <v>24.299999999999997</v>
      </c>
      <c r="F56" s="1">
        <f t="shared" si="5"/>
        <v>128.96</v>
      </c>
      <c r="G56" s="1">
        <f t="shared" si="5"/>
        <v>827.40000000000009</v>
      </c>
      <c r="H56" s="1">
        <f t="shared" si="5"/>
        <v>0.31000000000000005</v>
      </c>
      <c r="I56" s="1">
        <f t="shared" si="5"/>
        <v>23.45</v>
      </c>
      <c r="J56" s="1">
        <f t="shared" si="5"/>
        <v>9</v>
      </c>
      <c r="K56" s="1">
        <f t="shared" si="5"/>
        <v>4.8</v>
      </c>
      <c r="L56" s="1">
        <f t="shared" si="5"/>
        <v>266.7</v>
      </c>
      <c r="M56" s="1">
        <f t="shared" si="5"/>
        <v>459.19</v>
      </c>
      <c r="N56" s="1">
        <f t="shared" si="5"/>
        <v>181.3</v>
      </c>
      <c r="O56" s="1">
        <f t="shared" si="5"/>
        <v>8.1199999999999992</v>
      </c>
    </row>
    <row r="57" spans="1:15">
      <c r="A57" s="60" t="s">
        <v>93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/>
    </row>
    <row r="58" spans="1:15">
      <c r="A58" s="6">
        <v>406</v>
      </c>
      <c r="B58" s="7" t="s">
        <v>150</v>
      </c>
      <c r="C58" s="8">
        <v>100</v>
      </c>
      <c r="D58" s="1">
        <v>8</v>
      </c>
      <c r="E58" s="1">
        <v>5.3</v>
      </c>
      <c r="F58" s="1">
        <v>42.6</v>
      </c>
      <c r="G58" s="1">
        <v>238.8</v>
      </c>
      <c r="H58" s="1">
        <v>0</v>
      </c>
      <c r="I58" s="1">
        <v>20</v>
      </c>
      <c r="J58" s="1">
        <v>18.600000000000001</v>
      </c>
      <c r="K58" s="1">
        <v>2.6</v>
      </c>
      <c r="L58" s="1">
        <v>41.3</v>
      </c>
      <c r="M58" s="1">
        <v>83</v>
      </c>
      <c r="N58" s="1">
        <v>18.600000000000001</v>
      </c>
      <c r="O58" s="1">
        <v>1.3</v>
      </c>
    </row>
    <row r="59" spans="1:15">
      <c r="A59" s="6">
        <v>348</v>
      </c>
      <c r="B59" s="7" t="s">
        <v>69</v>
      </c>
      <c r="C59" s="8">
        <v>200</v>
      </c>
      <c r="D59" s="1">
        <v>0.2</v>
      </c>
      <c r="E59" s="1">
        <v>0.1</v>
      </c>
      <c r="F59" s="1">
        <v>29.6</v>
      </c>
      <c r="G59" s="1">
        <v>115.8</v>
      </c>
      <c r="H59" s="1">
        <v>0</v>
      </c>
      <c r="I59" s="1">
        <v>0</v>
      </c>
      <c r="J59" s="1">
        <v>0</v>
      </c>
      <c r="K59" s="1">
        <v>1.1000000000000001</v>
      </c>
      <c r="L59" s="1">
        <v>33</v>
      </c>
      <c r="M59" s="1">
        <v>29</v>
      </c>
      <c r="N59" s="1">
        <v>21</v>
      </c>
      <c r="O59" s="1">
        <v>0.1</v>
      </c>
    </row>
    <row r="60" spans="1:15">
      <c r="A60" s="60" t="s">
        <v>76</v>
      </c>
      <c r="B60" s="61"/>
      <c r="C60" s="8"/>
      <c r="D60" s="1">
        <f t="shared" ref="D60:O60" si="6">SUM(D58+D59)</f>
        <v>8.1999999999999993</v>
      </c>
      <c r="E60" s="1">
        <f t="shared" si="6"/>
        <v>5.3999999999999995</v>
      </c>
      <c r="F60" s="1">
        <f t="shared" si="6"/>
        <v>72.2</v>
      </c>
      <c r="G60" s="1">
        <v>340.17</v>
      </c>
      <c r="H60" s="1">
        <f t="shared" si="6"/>
        <v>0</v>
      </c>
      <c r="I60" s="1">
        <f t="shared" si="6"/>
        <v>20</v>
      </c>
      <c r="J60" s="1">
        <f t="shared" si="6"/>
        <v>18.600000000000001</v>
      </c>
      <c r="K60" s="1">
        <f t="shared" si="6"/>
        <v>3.7</v>
      </c>
      <c r="L60" s="1">
        <f t="shared" si="6"/>
        <v>74.3</v>
      </c>
      <c r="M60" s="1">
        <f t="shared" si="6"/>
        <v>112</v>
      </c>
      <c r="N60" s="1">
        <f t="shared" si="6"/>
        <v>39.6</v>
      </c>
      <c r="O60" s="1">
        <f t="shared" si="6"/>
        <v>1.4000000000000001</v>
      </c>
    </row>
    <row r="61" spans="1:15">
      <c r="A61" s="60" t="s">
        <v>14</v>
      </c>
      <c r="B61" s="61"/>
      <c r="C61" s="62"/>
      <c r="D61" s="1">
        <f t="shared" ref="D61:O61" si="7">SUM(D47+D56+D60)</f>
        <v>58.400000000000006</v>
      </c>
      <c r="E61" s="1">
        <f t="shared" si="7"/>
        <v>65.8</v>
      </c>
      <c r="F61" s="1">
        <f t="shared" si="7"/>
        <v>270.08999999999997</v>
      </c>
      <c r="G61" s="1">
        <f>SUM(G47+G56+G60)</f>
        <v>1737.9900000000002</v>
      </c>
      <c r="H61" s="1">
        <f t="shared" si="7"/>
        <v>0.51</v>
      </c>
      <c r="I61" s="1">
        <f t="shared" si="7"/>
        <v>53.15</v>
      </c>
      <c r="J61" s="1">
        <f t="shared" si="7"/>
        <v>68.800000000000011</v>
      </c>
      <c r="K61" s="1">
        <f t="shared" si="7"/>
        <v>9.1999999999999993</v>
      </c>
      <c r="L61" s="1">
        <f t="shared" si="7"/>
        <v>737.99999999999989</v>
      </c>
      <c r="M61" s="1">
        <f t="shared" si="7"/>
        <v>1046.49</v>
      </c>
      <c r="N61" s="1">
        <f t="shared" si="7"/>
        <v>422.90000000000003</v>
      </c>
      <c r="O61" s="1">
        <f t="shared" si="7"/>
        <v>14.72</v>
      </c>
    </row>
    <row r="63" spans="1:15">
      <c r="G63" t="s">
        <v>86</v>
      </c>
    </row>
    <row r="65" spans="1:18" ht="12.75" customHeight="1">
      <c r="A65" s="78" t="s">
        <v>195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1:18">
      <c r="A66" s="73" t="s">
        <v>54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8">
      <c r="A67" s="74" t="s">
        <v>1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</row>
    <row r="68" spans="1:18">
      <c r="A68" s="76" t="s">
        <v>154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8" ht="14.25" customHeight="1">
      <c r="A69" s="71" t="s">
        <v>65</v>
      </c>
      <c r="B69" s="71" t="s">
        <v>119</v>
      </c>
      <c r="C69" s="71" t="s">
        <v>18</v>
      </c>
      <c r="D69" s="68" t="s">
        <v>137</v>
      </c>
      <c r="E69" s="69"/>
      <c r="F69" s="70"/>
      <c r="G69" s="66" t="s">
        <v>120</v>
      </c>
      <c r="H69" s="63" t="s">
        <v>15</v>
      </c>
      <c r="I69" s="64"/>
      <c r="J69" s="64"/>
      <c r="K69" s="65"/>
      <c r="L69" s="60" t="s">
        <v>151</v>
      </c>
      <c r="M69" s="61"/>
      <c r="N69" s="61"/>
      <c r="O69" s="62"/>
    </row>
    <row r="70" spans="1:18">
      <c r="A70" s="72"/>
      <c r="B70" s="72"/>
      <c r="C70" s="72"/>
      <c r="D70" s="1" t="s">
        <v>33</v>
      </c>
      <c r="E70" s="1" t="s">
        <v>29</v>
      </c>
      <c r="F70" s="1" t="s">
        <v>28</v>
      </c>
      <c r="G70" s="67"/>
      <c r="H70" s="1" t="s">
        <v>26</v>
      </c>
      <c r="I70" s="1" t="s">
        <v>30</v>
      </c>
      <c r="J70" s="1" t="s">
        <v>32</v>
      </c>
      <c r="K70" s="1" t="s">
        <v>25</v>
      </c>
      <c r="L70" s="1" t="s">
        <v>27</v>
      </c>
      <c r="M70" s="1" t="s">
        <v>35</v>
      </c>
      <c r="N70" s="1" t="s">
        <v>23</v>
      </c>
      <c r="O70" s="1" t="s">
        <v>31</v>
      </c>
    </row>
    <row r="71" spans="1:18">
      <c r="A71" s="2">
        <v>1</v>
      </c>
      <c r="B71" s="2">
        <v>2</v>
      </c>
      <c r="C71" s="2">
        <v>3</v>
      </c>
      <c r="D71" s="2">
        <v>4</v>
      </c>
      <c r="E71" s="2">
        <v>5</v>
      </c>
      <c r="F71" s="2">
        <v>6</v>
      </c>
      <c r="G71" s="2">
        <v>7</v>
      </c>
      <c r="H71" s="2">
        <v>8</v>
      </c>
      <c r="I71" s="2">
        <v>9</v>
      </c>
      <c r="J71" s="2">
        <v>10</v>
      </c>
      <c r="K71" s="2">
        <v>11</v>
      </c>
      <c r="L71" s="2">
        <v>12</v>
      </c>
      <c r="M71" s="2">
        <v>13</v>
      </c>
      <c r="N71" s="2">
        <v>14</v>
      </c>
      <c r="O71" s="2">
        <v>15</v>
      </c>
    </row>
    <row r="72" spans="1:18">
      <c r="A72" s="60" t="s">
        <v>92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2"/>
    </row>
    <row r="73" spans="1:18">
      <c r="A73" s="2">
        <v>204</v>
      </c>
      <c r="B73" s="1" t="s">
        <v>139</v>
      </c>
      <c r="C73" s="1">
        <v>170</v>
      </c>
      <c r="D73" s="1">
        <v>11.4</v>
      </c>
      <c r="E73" s="1">
        <v>13.5</v>
      </c>
      <c r="F73" s="1">
        <v>28.9</v>
      </c>
      <c r="G73" s="1">
        <v>284.10000000000002</v>
      </c>
      <c r="H73" s="1">
        <v>0.06</v>
      </c>
      <c r="I73" s="1">
        <v>0.1</v>
      </c>
      <c r="J73" s="1">
        <v>98.2</v>
      </c>
      <c r="K73" s="1">
        <v>2.6</v>
      </c>
      <c r="L73" s="1">
        <v>253</v>
      </c>
      <c r="M73" s="1">
        <v>243.2</v>
      </c>
      <c r="N73" s="1">
        <v>17.100000000000001</v>
      </c>
      <c r="O73" s="1">
        <v>1.1000000000000001</v>
      </c>
    </row>
    <row r="74" spans="1:18">
      <c r="A74" s="2" t="s">
        <v>24</v>
      </c>
      <c r="B74" s="1" t="s">
        <v>2</v>
      </c>
      <c r="C74" s="1">
        <v>40</v>
      </c>
      <c r="D74" s="1">
        <v>2.7</v>
      </c>
      <c r="E74" s="1">
        <v>0.3</v>
      </c>
      <c r="F74" s="1">
        <v>17.399999999999999</v>
      </c>
      <c r="G74" s="1">
        <v>105.3</v>
      </c>
      <c r="H74" s="1">
        <v>0.1</v>
      </c>
      <c r="I74" s="1">
        <v>0</v>
      </c>
      <c r="J74" s="1">
        <v>0</v>
      </c>
      <c r="K74" s="1">
        <v>0</v>
      </c>
      <c r="L74" s="1">
        <v>11.5</v>
      </c>
      <c r="M74" s="1">
        <v>42</v>
      </c>
      <c r="N74" s="1">
        <v>16</v>
      </c>
      <c r="O74" s="1">
        <v>0.7</v>
      </c>
    </row>
    <row r="75" spans="1:18">
      <c r="A75" s="2" t="s">
        <v>24</v>
      </c>
      <c r="B75" s="1" t="s">
        <v>36</v>
      </c>
      <c r="C75" s="1">
        <v>30</v>
      </c>
      <c r="D75" s="1">
        <v>1</v>
      </c>
      <c r="E75" s="1">
        <v>0.1</v>
      </c>
      <c r="F75" s="1">
        <v>7.6</v>
      </c>
      <c r="G75" s="1">
        <v>103.5</v>
      </c>
      <c r="H75" s="1">
        <v>0</v>
      </c>
      <c r="I75" s="1">
        <v>0</v>
      </c>
      <c r="J75" s="1">
        <v>0</v>
      </c>
      <c r="K75" s="1">
        <v>0</v>
      </c>
      <c r="L75" s="1">
        <v>5.8</v>
      </c>
      <c r="M75" s="1">
        <v>21</v>
      </c>
      <c r="N75" s="1">
        <v>7.3</v>
      </c>
      <c r="O75" s="1">
        <v>0.4</v>
      </c>
    </row>
    <row r="76" spans="1:18">
      <c r="A76" s="2">
        <v>376</v>
      </c>
      <c r="B76" s="1" t="s">
        <v>163</v>
      </c>
      <c r="C76" s="1">
        <v>200</v>
      </c>
      <c r="D76" s="1">
        <v>0.53</v>
      </c>
      <c r="E76" s="1">
        <v>0</v>
      </c>
      <c r="F76" s="1">
        <v>9.4700000000000006</v>
      </c>
      <c r="G76" s="1">
        <v>40</v>
      </c>
      <c r="H76" s="1">
        <v>0</v>
      </c>
      <c r="I76" s="1">
        <v>0.27</v>
      </c>
      <c r="J76" s="1">
        <v>0</v>
      </c>
      <c r="K76" s="1">
        <v>0</v>
      </c>
      <c r="L76" s="1">
        <v>13.6</v>
      </c>
      <c r="M76" s="1">
        <v>22.13</v>
      </c>
      <c r="N76" s="1">
        <v>11.73</v>
      </c>
      <c r="O76" s="1">
        <v>2.13</v>
      </c>
    </row>
    <row r="77" spans="1:18">
      <c r="A77" s="2">
        <v>341</v>
      </c>
      <c r="B77" s="1" t="s">
        <v>38</v>
      </c>
      <c r="C77" s="1">
        <v>100</v>
      </c>
      <c r="D77" s="1">
        <v>0.9</v>
      </c>
      <c r="E77" s="1">
        <v>0.2</v>
      </c>
      <c r="F77" s="1">
        <v>8.1</v>
      </c>
      <c r="G77" s="1">
        <v>43</v>
      </c>
      <c r="H77" s="1">
        <v>0</v>
      </c>
      <c r="I77" s="1">
        <v>6</v>
      </c>
      <c r="J77" s="1">
        <v>4</v>
      </c>
      <c r="K77" s="1">
        <v>0.2</v>
      </c>
      <c r="L77" s="1">
        <v>34</v>
      </c>
      <c r="M77" s="1">
        <v>43</v>
      </c>
      <c r="N77" s="1">
        <v>13</v>
      </c>
      <c r="O77" s="1">
        <v>0.3</v>
      </c>
    </row>
    <row r="78" spans="1:18" ht="1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8">
      <c r="A79" s="60" t="s">
        <v>80</v>
      </c>
      <c r="B79" s="61"/>
      <c r="C79" s="62"/>
      <c r="D79" s="1">
        <f>SUM(D73+D74+D75+D76+D77)</f>
        <v>16.53</v>
      </c>
      <c r="E79" s="1">
        <f>SUM(E73+E74+E75+E76+E77)</f>
        <v>14.1</v>
      </c>
      <c r="F79" s="1">
        <f>SUM(F73+F74+F75+F76+F77)</f>
        <v>71.47</v>
      </c>
      <c r="G79" s="1">
        <f>SUM(G73:G78)</f>
        <v>575.90000000000009</v>
      </c>
      <c r="H79" s="1">
        <f t="shared" ref="H79:O79" si="8">SUM(H73+H74+H75+H76+H77)</f>
        <v>0.16</v>
      </c>
      <c r="I79" s="1">
        <f t="shared" si="8"/>
        <v>6.37</v>
      </c>
      <c r="J79" s="1">
        <f t="shared" si="8"/>
        <v>102.2</v>
      </c>
      <c r="K79" s="1">
        <f t="shared" si="8"/>
        <v>2.8000000000000003</v>
      </c>
      <c r="L79" s="1">
        <f>SUM(L73:L78)</f>
        <v>317.90000000000003</v>
      </c>
      <c r="M79" s="1">
        <f>SUM(M73:M78)</f>
        <v>371.33</v>
      </c>
      <c r="N79" s="1">
        <f t="shared" si="8"/>
        <v>65.13</v>
      </c>
      <c r="O79" s="1">
        <f t="shared" si="8"/>
        <v>4.63</v>
      </c>
    </row>
    <row r="80" spans="1:18">
      <c r="A80" s="60" t="s">
        <v>88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/>
    </row>
    <row r="81" spans="1:15">
      <c r="A81" s="2">
        <v>71</v>
      </c>
      <c r="B81" s="16" t="s">
        <v>149</v>
      </c>
      <c r="C81" s="16">
        <v>100</v>
      </c>
      <c r="D81" s="16">
        <v>1.4</v>
      </c>
      <c r="E81" s="16">
        <v>4.9000000000000004</v>
      </c>
      <c r="F81" s="1">
        <v>6</v>
      </c>
      <c r="G81" s="1">
        <v>76</v>
      </c>
      <c r="H81" s="1">
        <v>0</v>
      </c>
      <c r="I81" s="1">
        <v>13.5</v>
      </c>
      <c r="J81" s="1">
        <v>17</v>
      </c>
      <c r="K81" s="1">
        <v>2.1</v>
      </c>
      <c r="L81" s="1">
        <v>51</v>
      </c>
      <c r="M81" s="1">
        <v>30</v>
      </c>
      <c r="N81" s="1">
        <v>16</v>
      </c>
      <c r="O81" s="1">
        <v>1.2</v>
      </c>
    </row>
    <row r="82" spans="1:15" ht="27.6">
      <c r="A82" s="2">
        <v>82</v>
      </c>
      <c r="B82" s="16" t="s">
        <v>104</v>
      </c>
      <c r="C82" s="16">
        <v>200</v>
      </c>
      <c r="D82" s="16">
        <v>1.7</v>
      </c>
      <c r="E82" s="16">
        <v>5.6</v>
      </c>
      <c r="F82" s="1">
        <v>7.9</v>
      </c>
      <c r="G82" s="1">
        <v>96.3</v>
      </c>
      <c r="H82" s="1">
        <v>0</v>
      </c>
      <c r="I82" s="1">
        <v>9.1</v>
      </c>
      <c r="J82" s="1">
        <v>0</v>
      </c>
      <c r="K82" s="1">
        <v>1.9</v>
      </c>
      <c r="L82" s="1">
        <v>33.1</v>
      </c>
      <c r="M82" s="1">
        <v>82.5</v>
      </c>
      <c r="N82" s="1">
        <v>20.9</v>
      </c>
      <c r="O82" s="1">
        <v>0.6</v>
      </c>
    </row>
    <row r="83" spans="1:15">
      <c r="A83" s="2">
        <v>234</v>
      </c>
      <c r="B83" s="16" t="s">
        <v>123</v>
      </c>
      <c r="C83" s="16">
        <v>90</v>
      </c>
      <c r="D83" s="16">
        <v>11.3</v>
      </c>
      <c r="E83" s="1">
        <v>5.3</v>
      </c>
      <c r="F83" s="1">
        <v>13.5</v>
      </c>
      <c r="G83" s="1">
        <v>118</v>
      </c>
      <c r="H83" s="1">
        <v>0.1</v>
      </c>
      <c r="I83" s="1">
        <v>0.4</v>
      </c>
      <c r="J83" s="1">
        <v>9</v>
      </c>
      <c r="K83" s="1">
        <v>2.4</v>
      </c>
      <c r="L83" s="1">
        <v>87.9</v>
      </c>
      <c r="M83" s="1">
        <v>243.1</v>
      </c>
      <c r="N83" s="1">
        <v>28.8</v>
      </c>
      <c r="O83" s="1">
        <v>1.1000000000000001</v>
      </c>
    </row>
    <row r="84" spans="1:15">
      <c r="A84" s="2">
        <v>304</v>
      </c>
      <c r="B84" s="1" t="s">
        <v>136</v>
      </c>
      <c r="C84" s="1">
        <v>150</v>
      </c>
      <c r="D84" s="1">
        <v>3.6</v>
      </c>
      <c r="E84" s="1">
        <v>5.3</v>
      </c>
      <c r="F84" s="1">
        <v>36.6</v>
      </c>
      <c r="G84" s="1">
        <v>209.7</v>
      </c>
      <c r="H84" s="1">
        <v>0.02</v>
      </c>
      <c r="I84" s="1">
        <v>0</v>
      </c>
      <c r="J84" s="1">
        <v>0</v>
      </c>
      <c r="K84" s="1">
        <v>0.02</v>
      </c>
      <c r="L84" s="1">
        <v>1.36</v>
      </c>
      <c r="M84" s="1">
        <v>81.599999999999994</v>
      </c>
      <c r="N84" s="1">
        <v>16.329999999999998</v>
      </c>
      <c r="O84" s="1">
        <v>0.5</v>
      </c>
    </row>
    <row r="85" spans="1:15">
      <c r="A85" s="2">
        <v>388</v>
      </c>
      <c r="B85" s="1" t="s">
        <v>125</v>
      </c>
      <c r="C85" s="1">
        <v>200</v>
      </c>
      <c r="D85" s="1">
        <v>0.4</v>
      </c>
      <c r="E85" s="1">
        <v>0.2</v>
      </c>
      <c r="F85" s="1">
        <v>23.8</v>
      </c>
      <c r="G85" s="1">
        <v>100</v>
      </c>
      <c r="H85" s="1">
        <v>0</v>
      </c>
      <c r="I85" s="1">
        <v>110</v>
      </c>
      <c r="J85" s="1">
        <v>0</v>
      </c>
      <c r="K85" s="1">
        <v>0.8</v>
      </c>
      <c r="L85" s="1">
        <v>14</v>
      </c>
      <c r="M85" s="1">
        <v>8</v>
      </c>
      <c r="N85" s="1">
        <v>4</v>
      </c>
      <c r="O85" s="1">
        <v>0.6</v>
      </c>
    </row>
    <row r="86" spans="1:15">
      <c r="A86" s="2" t="s">
        <v>24</v>
      </c>
      <c r="B86" s="1" t="s">
        <v>19</v>
      </c>
      <c r="C86" s="1">
        <v>30</v>
      </c>
      <c r="D86" s="1">
        <v>2.7</v>
      </c>
      <c r="E86" s="1">
        <v>0.3</v>
      </c>
      <c r="F86" s="1">
        <v>17.399999999999999</v>
      </c>
      <c r="G86" s="1">
        <v>78.900000000000006</v>
      </c>
      <c r="H86" s="1">
        <v>0.1</v>
      </c>
      <c r="I86" s="1">
        <v>0</v>
      </c>
      <c r="J86" s="1">
        <v>0</v>
      </c>
      <c r="K86" s="1">
        <v>0</v>
      </c>
      <c r="L86" s="1">
        <v>11.5</v>
      </c>
      <c r="M86" s="1">
        <v>42</v>
      </c>
      <c r="N86" s="1">
        <v>16</v>
      </c>
      <c r="O86" s="1">
        <v>0.7</v>
      </c>
    </row>
    <row r="87" spans="1:15" ht="13.5" customHeight="1">
      <c r="A87" s="2" t="s">
        <v>24</v>
      </c>
      <c r="B87" s="1" t="s">
        <v>36</v>
      </c>
      <c r="C87" s="1">
        <v>40</v>
      </c>
      <c r="D87" s="1">
        <v>4</v>
      </c>
      <c r="E87" s="1">
        <v>0.5</v>
      </c>
      <c r="F87" s="1">
        <v>30.3</v>
      </c>
      <c r="G87" s="1">
        <v>138</v>
      </c>
      <c r="H87" s="1">
        <v>0.1</v>
      </c>
      <c r="I87" s="1">
        <v>0</v>
      </c>
      <c r="J87" s="1">
        <v>0</v>
      </c>
      <c r="K87" s="1">
        <v>0</v>
      </c>
      <c r="L87" s="1">
        <v>23</v>
      </c>
      <c r="M87" s="1">
        <v>84</v>
      </c>
      <c r="N87" s="1">
        <v>29</v>
      </c>
      <c r="O87" s="1">
        <v>1.6</v>
      </c>
    </row>
    <row r="88" spans="1:15" hidden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>
      <c r="A89" s="60" t="s">
        <v>11</v>
      </c>
      <c r="B89" s="61"/>
      <c r="C89" s="62"/>
      <c r="D89" s="1">
        <f>SUM(D81+D82+D83+D84+D85+D86+D87)</f>
        <v>25.099999999999998</v>
      </c>
      <c r="E89" s="1">
        <f t="shared" ref="E89:O89" si="9">SUM(E81+E82+E83+E84+E85+E86+E87)</f>
        <v>22.1</v>
      </c>
      <c r="F89" s="1">
        <f t="shared" si="9"/>
        <v>135.5</v>
      </c>
      <c r="G89" s="1">
        <f>SUM(G81+G82+G83+G84+G85+G86+G87)</f>
        <v>816.9</v>
      </c>
      <c r="H89" s="1">
        <f t="shared" si="9"/>
        <v>0.32000000000000006</v>
      </c>
      <c r="I89" s="1">
        <f t="shared" si="9"/>
        <v>133</v>
      </c>
      <c r="J89" s="1">
        <f t="shared" si="9"/>
        <v>26</v>
      </c>
      <c r="K89" s="1">
        <f t="shared" si="9"/>
        <v>7.22</v>
      </c>
      <c r="L89" s="1">
        <f>SUM(L81:L88)</f>
        <v>221.86</v>
      </c>
      <c r="M89" s="1">
        <f>SUM(M81:M88)</f>
        <v>571.20000000000005</v>
      </c>
      <c r="N89" s="1">
        <f t="shared" si="9"/>
        <v>131.03</v>
      </c>
      <c r="O89" s="1">
        <f t="shared" si="9"/>
        <v>6.3000000000000007</v>
      </c>
    </row>
    <row r="90" spans="1:15">
      <c r="A90" s="60" t="s">
        <v>93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/>
    </row>
    <row r="91" spans="1:15">
      <c r="A91" s="45">
        <v>400</v>
      </c>
      <c r="B91" s="46" t="s">
        <v>64</v>
      </c>
      <c r="C91" s="47">
        <v>100</v>
      </c>
      <c r="D91" s="1">
        <v>7.8</v>
      </c>
      <c r="E91" s="1">
        <v>9.3000000000000007</v>
      </c>
      <c r="F91" s="1">
        <v>55.5</v>
      </c>
      <c r="G91" s="1">
        <v>298.48</v>
      </c>
      <c r="H91" s="1">
        <v>0.1</v>
      </c>
      <c r="I91" s="1">
        <v>0</v>
      </c>
      <c r="J91" s="1">
        <v>18</v>
      </c>
      <c r="K91" s="1">
        <v>4</v>
      </c>
      <c r="L91" s="1">
        <v>31</v>
      </c>
      <c r="M91" s="1">
        <v>89</v>
      </c>
      <c r="N91" s="1">
        <v>13</v>
      </c>
      <c r="O91" s="1">
        <v>1.3</v>
      </c>
    </row>
    <row r="92" spans="1:15">
      <c r="A92" s="45" t="s">
        <v>24</v>
      </c>
      <c r="B92" s="46" t="s">
        <v>89</v>
      </c>
      <c r="C92" s="47">
        <v>200</v>
      </c>
      <c r="D92" s="1">
        <v>5.8</v>
      </c>
      <c r="E92" s="1">
        <v>6.4</v>
      </c>
      <c r="F92" s="1">
        <v>8</v>
      </c>
      <c r="G92" s="1">
        <v>118</v>
      </c>
      <c r="H92" s="1">
        <v>0.1</v>
      </c>
      <c r="I92" s="1">
        <v>1.4</v>
      </c>
      <c r="J92" s="1">
        <v>42</v>
      </c>
      <c r="K92" s="1">
        <v>0.1</v>
      </c>
      <c r="L92" s="1">
        <v>240</v>
      </c>
      <c r="M92" s="1">
        <v>290</v>
      </c>
      <c r="N92" s="1">
        <v>28</v>
      </c>
      <c r="O92" s="1">
        <v>0.2</v>
      </c>
    </row>
    <row r="93" spans="1:15" ht="1.5" customHeight="1">
      <c r="A93" s="45"/>
      <c r="B93" s="46"/>
      <c r="C93" s="4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60" t="s">
        <v>76</v>
      </c>
      <c r="B94" s="61"/>
      <c r="C94" s="47"/>
      <c r="D94" s="1">
        <f>SUM(D91+D92)</f>
        <v>13.6</v>
      </c>
      <c r="E94" s="1">
        <f t="shared" ref="E94:O94" si="10">SUM(E91+E92)</f>
        <v>15.700000000000001</v>
      </c>
      <c r="F94" s="1">
        <f t="shared" si="10"/>
        <v>63.5</v>
      </c>
      <c r="G94" s="1">
        <v>338.35</v>
      </c>
      <c r="H94" s="1">
        <f t="shared" si="10"/>
        <v>0.2</v>
      </c>
      <c r="I94" s="1">
        <f t="shared" si="10"/>
        <v>1.4</v>
      </c>
      <c r="J94" s="1">
        <f t="shared" si="10"/>
        <v>60</v>
      </c>
      <c r="K94" s="1">
        <f t="shared" si="10"/>
        <v>4.0999999999999996</v>
      </c>
      <c r="L94" s="1">
        <f t="shared" si="10"/>
        <v>271</v>
      </c>
      <c r="M94" s="1">
        <f>SUM(M91:M93)</f>
        <v>379</v>
      </c>
      <c r="N94" s="1">
        <f t="shared" si="10"/>
        <v>41</v>
      </c>
      <c r="O94" s="1">
        <f t="shared" si="10"/>
        <v>1.5</v>
      </c>
    </row>
    <row r="95" spans="1:15">
      <c r="A95" s="60" t="s">
        <v>14</v>
      </c>
      <c r="B95" s="61"/>
      <c r="C95" s="62"/>
      <c r="D95" s="1">
        <f>SUM(D79+D89+D94)</f>
        <v>55.23</v>
      </c>
      <c r="E95" s="1">
        <f t="shared" ref="E95:O95" si="11">SUM(E79+E89+E94)</f>
        <v>51.900000000000006</v>
      </c>
      <c r="F95" s="1">
        <f t="shared" si="11"/>
        <v>270.47000000000003</v>
      </c>
      <c r="G95" s="1">
        <f>SUM(G79+G89+G94)</f>
        <v>1731.15</v>
      </c>
      <c r="H95" s="1">
        <f t="shared" si="11"/>
        <v>0.68000000000000016</v>
      </c>
      <c r="I95" s="1">
        <f t="shared" si="11"/>
        <v>140.77000000000001</v>
      </c>
      <c r="J95" s="1">
        <f t="shared" si="11"/>
        <v>188.2</v>
      </c>
      <c r="K95" s="1">
        <f t="shared" si="11"/>
        <v>14.12</v>
      </c>
      <c r="L95" s="1">
        <f>SUM(L79+L89+L94)</f>
        <v>810.76</v>
      </c>
      <c r="M95" s="1">
        <f>SUM(M79+M89+M94)</f>
        <v>1321.53</v>
      </c>
      <c r="N95" s="1">
        <f t="shared" si="11"/>
        <v>237.16</v>
      </c>
      <c r="O95" s="1">
        <f t="shared" si="11"/>
        <v>12.43</v>
      </c>
    </row>
    <row r="96" spans="1:15">
      <c r="A96" s="50"/>
      <c r="B96" s="50"/>
      <c r="C96" s="50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8">
      <c r="A97" s="40"/>
      <c r="B97" s="40"/>
      <c r="C97" s="40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8" ht="12.75" customHeight="1">
      <c r="A98" s="78" t="s">
        <v>195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1:18">
      <c r="A99" s="73" t="s">
        <v>55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1:18">
      <c r="A100" s="74" t="s">
        <v>118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1:18">
      <c r="A101" s="76" t="s">
        <v>154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</row>
    <row r="102" spans="1:18">
      <c r="A102" s="71" t="s">
        <v>65</v>
      </c>
      <c r="B102" s="71" t="s">
        <v>119</v>
      </c>
      <c r="C102" s="71" t="s">
        <v>18</v>
      </c>
      <c r="D102" s="68" t="s">
        <v>137</v>
      </c>
      <c r="E102" s="61"/>
      <c r="F102" s="62"/>
      <c r="G102" s="66" t="s">
        <v>120</v>
      </c>
      <c r="H102" s="63" t="s">
        <v>15</v>
      </c>
      <c r="I102" s="61"/>
      <c r="J102" s="61"/>
      <c r="K102" s="62"/>
      <c r="L102" s="60" t="s">
        <v>151</v>
      </c>
      <c r="M102" s="61"/>
      <c r="N102" s="61"/>
      <c r="O102" s="62"/>
    </row>
    <row r="103" spans="1:18">
      <c r="A103" s="75"/>
      <c r="B103" s="75"/>
      <c r="C103" s="72"/>
      <c r="D103" s="1" t="s">
        <v>33</v>
      </c>
      <c r="E103" s="1" t="s">
        <v>29</v>
      </c>
      <c r="F103" s="1" t="s">
        <v>28</v>
      </c>
      <c r="G103" s="67"/>
      <c r="H103" s="1" t="s">
        <v>26</v>
      </c>
      <c r="I103" s="1" t="s">
        <v>30</v>
      </c>
      <c r="J103" s="1" t="s">
        <v>32</v>
      </c>
      <c r="K103" s="1" t="s">
        <v>25</v>
      </c>
      <c r="L103" s="1" t="s">
        <v>27</v>
      </c>
      <c r="M103" s="1" t="s">
        <v>35</v>
      </c>
      <c r="N103" s="1" t="s">
        <v>23</v>
      </c>
      <c r="O103" s="1" t="s">
        <v>31</v>
      </c>
    </row>
    <row r="104" spans="1:18">
      <c r="A104" s="2">
        <v>1</v>
      </c>
      <c r="B104" s="2">
        <v>2</v>
      </c>
      <c r="C104" s="2">
        <v>3</v>
      </c>
      <c r="D104" s="2">
        <v>4</v>
      </c>
      <c r="E104" s="2">
        <v>5</v>
      </c>
      <c r="F104" s="2">
        <v>6</v>
      </c>
      <c r="G104" s="2">
        <v>7</v>
      </c>
      <c r="H104" s="2">
        <v>8</v>
      </c>
      <c r="I104" s="2">
        <v>9</v>
      </c>
      <c r="J104" s="2">
        <v>10</v>
      </c>
      <c r="K104" s="2">
        <v>11</v>
      </c>
      <c r="L104" s="2">
        <v>12</v>
      </c>
      <c r="M104" s="2">
        <v>13</v>
      </c>
      <c r="N104" s="2">
        <v>14</v>
      </c>
      <c r="O104" s="2">
        <v>15</v>
      </c>
    </row>
    <row r="105" spans="1:18">
      <c r="A105" s="60" t="s">
        <v>92</v>
      </c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2"/>
    </row>
    <row r="106" spans="1:18">
      <c r="A106" s="2">
        <v>183</v>
      </c>
      <c r="B106" s="1" t="s">
        <v>61</v>
      </c>
      <c r="C106" s="1">
        <v>150</v>
      </c>
      <c r="D106" s="1">
        <v>9.1</v>
      </c>
      <c r="E106" s="1">
        <v>9.9</v>
      </c>
      <c r="F106" s="1">
        <v>48.5</v>
      </c>
      <c r="G106" s="1">
        <v>303.3</v>
      </c>
      <c r="H106" s="1">
        <v>0.3</v>
      </c>
      <c r="I106" s="1">
        <v>0.9</v>
      </c>
      <c r="J106" s="1">
        <v>0.3</v>
      </c>
      <c r="K106" s="1">
        <v>0.4</v>
      </c>
      <c r="L106" s="1">
        <v>197.1</v>
      </c>
      <c r="M106" s="1">
        <v>275</v>
      </c>
      <c r="N106" s="1">
        <v>55.3</v>
      </c>
      <c r="O106" s="1">
        <v>4</v>
      </c>
    </row>
    <row r="107" spans="1:18">
      <c r="A107" s="2" t="s">
        <v>22</v>
      </c>
      <c r="B107" s="1" t="s">
        <v>2</v>
      </c>
      <c r="C107" s="1">
        <v>30</v>
      </c>
      <c r="D107" s="1">
        <v>1.8</v>
      </c>
      <c r="E107" s="1">
        <v>0.2</v>
      </c>
      <c r="F107" s="1">
        <v>11.6</v>
      </c>
      <c r="G107" s="1">
        <v>79.05</v>
      </c>
      <c r="H107" s="1">
        <v>0</v>
      </c>
      <c r="I107" s="1">
        <v>0</v>
      </c>
      <c r="J107" s="1">
        <v>0</v>
      </c>
      <c r="K107" s="1">
        <v>0</v>
      </c>
      <c r="L107" s="1">
        <v>7.7</v>
      </c>
      <c r="M107" s="1">
        <v>28</v>
      </c>
      <c r="N107" s="1">
        <v>10.7</v>
      </c>
      <c r="O107" s="1">
        <v>0.4</v>
      </c>
    </row>
    <row r="108" spans="1:18">
      <c r="A108" s="2" t="s">
        <v>22</v>
      </c>
      <c r="B108" s="1" t="s">
        <v>8</v>
      </c>
      <c r="C108" s="1">
        <v>10</v>
      </c>
      <c r="D108" s="1">
        <v>1</v>
      </c>
      <c r="E108" s="1">
        <v>0.1</v>
      </c>
      <c r="F108" s="1">
        <v>7.6</v>
      </c>
      <c r="G108" s="1">
        <v>34.5</v>
      </c>
      <c r="H108" s="1">
        <v>0</v>
      </c>
      <c r="I108" s="1">
        <v>0</v>
      </c>
      <c r="J108" s="1">
        <v>0</v>
      </c>
      <c r="K108" s="1">
        <v>0</v>
      </c>
      <c r="L108" s="1">
        <v>5.8</v>
      </c>
      <c r="M108" s="1">
        <v>21</v>
      </c>
      <c r="N108" s="1">
        <v>7.3</v>
      </c>
      <c r="O108" s="1">
        <v>0.4</v>
      </c>
    </row>
    <row r="109" spans="1:18">
      <c r="A109" s="2">
        <v>15</v>
      </c>
      <c r="B109" s="1" t="s">
        <v>21</v>
      </c>
      <c r="C109" s="1">
        <v>10</v>
      </c>
      <c r="D109" s="1">
        <v>2.6</v>
      </c>
      <c r="E109" s="1">
        <v>1.5</v>
      </c>
      <c r="F109" s="1">
        <v>0</v>
      </c>
      <c r="G109" s="1">
        <v>35</v>
      </c>
      <c r="H109" s="1">
        <v>0</v>
      </c>
      <c r="I109" s="1">
        <v>0</v>
      </c>
      <c r="J109" s="1">
        <v>0.1</v>
      </c>
      <c r="K109" s="1">
        <v>0</v>
      </c>
      <c r="L109" s="1">
        <v>50</v>
      </c>
      <c r="M109" s="1">
        <v>30</v>
      </c>
      <c r="N109" s="1">
        <v>2.8</v>
      </c>
      <c r="O109" s="1">
        <v>0</v>
      </c>
    </row>
    <row r="110" spans="1:18">
      <c r="A110" s="2">
        <v>378</v>
      </c>
      <c r="B110" s="1" t="s">
        <v>9</v>
      </c>
      <c r="C110" s="1">
        <v>200</v>
      </c>
      <c r="D110" s="1">
        <v>1.52</v>
      </c>
      <c r="E110" s="1">
        <v>1.35</v>
      </c>
      <c r="F110" s="1">
        <v>15.9</v>
      </c>
      <c r="G110" s="1">
        <v>81</v>
      </c>
      <c r="H110" s="1">
        <v>0.04</v>
      </c>
      <c r="I110" s="1">
        <v>1.33</v>
      </c>
      <c r="J110" s="1">
        <v>10</v>
      </c>
      <c r="K110" s="1">
        <v>0</v>
      </c>
      <c r="L110" s="1">
        <v>126.6</v>
      </c>
      <c r="M110" s="1">
        <v>92.8</v>
      </c>
      <c r="N110" s="1">
        <v>15.4</v>
      </c>
      <c r="O110" s="1">
        <v>0.41</v>
      </c>
    </row>
    <row r="111" spans="1:18">
      <c r="A111" s="2">
        <v>75</v>
      </c>
      <c r="B111" s="1" t="s">
        <v>87</v>
      </c>
      <c r="C111" s="1">
        <v>100</v>
      </c>
      <c r="D111" s="1">
        <v>0.3</v>
      </c>
      <c r="E111" s="1">
        <v>0.3</v>
      </c>
      <c r="F111" s="1">
        <v>7.35</v>
      </c>
      <c r="G111" s="1">
        <v>33.299999999999997</v>
      </c>
      <c r="H111" s="1">
        <v>0.02</v>
      </c>
      <c r="I111" s="1">
        <v>7.5</v>
      </c>
      <c r="J111" s="1">
        <v>0</v>
      </c>
      <c r="K111" s="1">
        <v>0.15</v>
      </c>
      <c r="L111" s="1">
        <v>12</v>
      </c>
      <c r="M111" s="1">
        <v>8.25</v>
      </c>
      <c r="N111" s="1">
        <v>6.75</v>
      </c>
      <c r="O111" s="1">
        <v>1.65</v>
      </c>
    </row>
    <row r="112" spans="1:18">
      <c r="A112" s="60" t="s">
        <v>80</v>
      </c>
      <c r="B112" s="61"/>
      <c r="C112" s="62"/>
      <c r="D112" s="1">
        <f t="shared" ref="D112:O112" si="12">SUM(D106+D107+D108+D109+D110+D111)</f>
        <v>16.32</v>
      </c>
      <c r="E112" s="1">
        <f t="shared" si="12"/>
        <v>13.35</v>
      </c>
      <c r="F112" s="1">
        <f t="shared" si="12"/>
        <v>90.95</v>
      </c>
      <c r="G112" s="1">
        <f>SUM(G106:G111)</f>
        <v>566.15</v>
      </c>
      <c r="H112" s="1">
        <f t="shared" si="12"/>
        <v>0.36</v>
      </c>
      <c r="I112" s="1">
        <f t="shared" si="12"/>
        <v>9.73</v>
      </c>
      <c r="J112" s="1">
        <f t="shared" si="12"/>
        <v>10.4</v>
      </c>
      <c r="K112" s="1">
        <f t="shared" si="12"/>
        <v>0.55000000000000004</v>
      </c>
      <c r="L112" s="1">
        <f t="shared" si="12"/>
        <v>399.20000000000005</v>
      </c>
      <c r="M112" s="1">
        <f t="shared" si="12"/>
        <v>455.05</v>
      </c>
      <c r="N112" s="1">
        <f t="shared" si="12"/>
        <v>98.25</v>
      </c>
      <c r="O112" s="1">
        <f t="shared" si="12"/>
        <v>6.8600000000000012</v>
      </c>
    </row>
    <row r="113" spans="1:15">
      <c r="A113" s="60" t="s">
        <v>88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/>
    </row>
    <row r="114" spans="1:15">
      <c r="A114" s="2">
        <v>21</v>
      </c>
      <c r="B114" s="3" t="s">
        <v>138</v>
      </c>
      <c r="C114" s="3">
        <v>80</v>
      </c>
      <c r="D114" s="3">
        <v>1</v>
      </c>
      <c r="E114" s="3">
        <v>5</v>
      </c>
      <c r="F114" s="1">
        <v>6</v>
      </c>
      <c r="G114" s="1">
        <v>57.6</v>
      </c>
      <c r="H114" s="1">
        <v>0.01</v>
      </c>
      <c r="I114" s="1">
        <v>10.1</v>
      </c>
      <c r="J114" s="1">
        <v>1.8</v>
      </c>
      <c r="K114" s="1">
        <v>0</v>
      </c>
      <c r="L114" s="1">
        <v>24.6</v>
      </c>
      <c r="M114" s="1">
        <v>8.6</v>
      </c>
      <c r="N114" s="1">
        <v>4.5999999999999996</v>
      </c>
      <c r="O114" s="1">
        <v>0.6</v>
      </c>
    </row>
    <row r="115" spans="1:15" ht="27.6">
      <c r="A115" s="2">
        <v>88</v>
      </c>
      <c r="B115" s="16" t="s">
        <v>105</v>
      </c>
      <c r="C115" s="16">
        <v>200</v>
      </c>
      <c r="D115" s="16">
        <v>3</v>
      </c>
      <c r="E115" s="16">
        <v>6.6</v>
      </c>
      <c r="F115" s="1">
        <v>13</v>
      </c>
      <c r="G115" s="1">
        <v>109.2</v>
      </c>
      <c r="H115" s="1">
        <v>0.1</v>
      </c>
      <c r="I115" s="1">
        <v>35.6</v>
      </c>
      <c r="J115" s="1">
        <v>0.6</v>
      </c>
      <c r="K115" s="1">
        <v>1.9</v>
      </c>
      <c r="L115" s="1">
        <v>39.700000000000003</v>
      </c>
      <c r="M115" s="1">
        <v>54.4</v>
      </c>
      <c r="N115" s="1">
        <v>17.8</v>
      </c>
      <c r="O115" s="1">
        <v>1.1000000000000001</v>
      </c>
    </row>
    <row r="116" spans="1:15" ht="27.6">
      <c r="A116" s="2">
        <v>284</v>
      </c>
      <c r="B116" s="16" t="s">
        <v>98</v>
      </c>
      <c r="C116" s="16">
        <v>240</v>
      </c>
      <c r="D116" s="16">
        <v>20.6</v>
      </c>
      <c r="E116" s="1">
        <v>25.9</v>
      </c>
      <c r="F116" s="1">
        <v>11.2</v>
      </c>
      <c r="G116" s="1">
        <v>504.85</v>
      </c>
      <c r="H116" s="1">
        <v>0.3</v>
      </c>
      <c r="I116" s="1">
        <v>5.9</v>
      </c>
      <c r="J116" s="1">
        <v>24.8</v>
      </c>
      <c r="K116" s="1">
        <v>0.1</v>
      </c>
      <c r="L116" s="1">
        <v>52.6</v>
      </c>
      <c r="M116" s="1">
        <v>131.69999999999999</v>
      </c>
      <c r="N116" s="1">
        <v>351.49</v>
      </c>
      <c r="O116" s="1">
        <v>4.7</v>
      </c>
    </row>
    <row r="117" spans="1:15">
      <c r="A117" s="2" t="s">
        <v>24</v>
      </c>
      <c r="B117" s="1" t="s">
        <v>2</v>
      </c>
      <c r="C117" s="1">
        <v>20</v>
      </c>
      <c r="D117" s="1">
        <v>1.58</v>
      </c>
      <c r="E117" s="1">
        <v>0.2</v>
      </c>
      <c r="F117" s="1">
        <v>9.66</v>
      </c>
      <c r="G117" s="1">
        <v>23.38</v>
      </c>
      <c r="H117" s="1">
        <v>0.02</v>
      </c>
      <c r="I117" s="1">
        <v>0</v>
      </c>
      <c r="J117" s="1">
        <v>0</v>
      </c>
      <c r="K117" s="1">
        <v>0.26</v>
      </c>
      <c r="L117" s="1">
        <v>4.5999999999999996</v>
      </c>
      <c r="M117" s="1">
        <v>17.399999999999999</v>
      </c>
      <c r="N117" s="1">
        <v>6.6</v>
      </c>
      <c r="O117" s="1">
        <v>0.22</v>
      </c>
    </row>
    <row r="118" spans="1:15">
      <c r="A118" s="2" t="s">
        <v>24</v>
      </c>
      <c r="B118" s="1" t="s">
        <v>134</v>
      </c>
      <c r="C118" s="1">
        <v>30</v>
      </c>
      <c r="D118" s="1">
        <v>2.2400000000000002</v>
      </c>
      <c r="E118" s="1">
        <v>0.44</v>
      </c>
      <c r="F118" s="1">
        <v>19.760000000000002</v>
      </c>
      <c r="G118" s="1">
        <v>61.3</v>
      </c>
      <c r="H118" s="1">
        <v>0.04</v>
      </c>
      <c r="I118" s="1">
        <v>0</v>
      </c>
      <c r="J118" s="1">
        <v>0</v>
      </c>
      <c r="K118" s="1">
        <v>0.36</v>
      </c>
      <c r="L118" s="1">
        <v>9.1999999999999993</v>
      </c>
      <c r="M118" s="1">
        <v>42.4</v>
      </c>
      <c r="N118" s="1">
        <v>10</v>
      </c>
      <c r="O118" s="1">
        <v>1.24</v>
      </c>
    </row>
    <row r="119" spans="1:15">
      <c r="A119" s="20">
        <v>389</v>
      </c>
      <c r="B119" s="21" t="s">
        <v>10</v>
      </c>
      <c r="C119" s="22">
        <v>200</v>
      </c>
      <c r="D119" s="1">
        <v>0.2</v>
      </c>
      <c r="E119" s="1">
        <v>0.1</v>
      </c>
      <c r="F119" s="1">
        <v>14.3</v>
      </c>
      <c r="G119" s="1">
        <v>65</v>
      </c>
      <c r="H119" s="1">
        <v>0</v>
      </c>
      <c r="I119" s="1">
        <v>0</v>
      </c>
      <c r="J119" s="1">
        <v>0</v>
      </c>
      <c r="K119" s="1">
        <v>0</v>
      </c>
      <c r="L119" s="1">
        <v>2</v>
      </c>
      <c r="M119" s="1">
        <v>2</v>
      </c>
      <c r="N119" s="1">
        <v>1</v>
      </c>
      <c r="O119" s="1">
        <v>0</v>
      </c>
    </row>
    <row r="120" spans="1:15">
      <c r="A120" s="60" t="s">
        <v>11</v>
      </c>
      <c r="B120" s="61"/>
      <c r="C120" s="62"/>
      <c r="D120" s="1">
        <f t="shared" ref="D120:O120" si="13">SUM(D114+D115+D116+D117+D118+D119)</f>
        <v>28.62</v>
      </c>
      <c r="E120" s="1">
        <f t="shared" si="13"/>
        <v>38.24</v>
      </c>
      <c r="F120" s="1">
        <f t="shared" si="13"/>
        <v>73.92</v>
      </c>
      <c r="G120" s="1">
        <f>SUM(G114:G119)</f>
        <v>821.33</v>
      </c>
      <c r="H120" s="1">
        <f t="shared" si="13"/>
        <v>0.47</v>
      </c>
      <c r="I120" s="1">
        <f t="shared" si="13"/>
        <v>51.6</v>
      </c>
      <c r="J120" s="1">
        <f t="shared" si="13"/>
        <v>27.2</v>
      </c>
      <c r="K120" s="1">
        <f t="shared" si="13"/>
        <v>2.6199999999999997</v>
      </c>
      <c r="L120" s="1">
        <f t="shared" si="13"/>
        <v>132.69999999999999</v>
      </c>
      <c r="M120" s="1">
        <f t="shared" si="13"/>
        <v>256.5</v>
      </c>
      <c r="N120" s="1">
        <f t="shared" si="13"/>
        <v>391.49</v>
      </c>
      <c r="O120" s="1">
        <f t="shared" si="13"/>
        <v>7.86</v>
      </c>
    </row>
    <row r="121" spans="1:15">
      <c r="A121" s="60" t="s">
        <v>93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/>
    </row>
    <row r="122" spans="1:15">
      <c r="A122" s="6">
        <v>410</v>
      </c>
      <c r="B122" s="7" t="s">
        <v>128</v>
      </c>
      <c r="C122" s="8">
        <v>100</v>
      </c>
      <c r="D122" s="1">
        <v>11.8</v>
      </c>
      <c r="E122" s="1">
        <v>6.4</v>
      </c>
      <c r="F122" s="1">
        <v>37.4</v>
      </c>
      <c r="G122" s="1">
        <v>256</v>
      </c>
      <c r="H122" s="1">
        <v>0.1</v>
      </c>
      <c r="I122" s="1">
        <v>0</v>
      </c>
      <c r="J122" s="1">
        <v>0</v>
      </c>
      <c r="K122" s="1">
        <v>0</v>
      </c>
      <c r="L122" s="1">
        <v>65.2</v>
      </c>
      <c r="M122" s="1">
        <v>112</v>
      </c>
      <c r="N122" s="1">
        <v>16</v>
      </c>
      <c r="O122" s="1">
        <v>0.8</v>
      </c>
    </row>
    <row r="123" spans="1:15">
      <c r="A123" s="2">
        <v>348</v>
      </c>
      <c r="B123" s="1" t="s">
        <v>66</v>
      </c>
      <c r="C123" s="1">
        <v>200</v>
      </c>
      <c r="D123" s="1">
        <v>1</v>
      </c>
      <c r="E123" s="1">
        <v>0.1</v>
      </c>
      <c r="F123" s="1">
        <v>34.200000000000003</v>
      </c>
      <c r="G123" s="1">
        <v>113</v>
      </c>
      <c r="H123" s="1">
        <v>0</v>
      </c>
      <c r="I123" s="1">
        <v>0</v>
      </c>
      <c r="J123" s="1">
        <v>0</v>
      </c>
      <c r="K123" s="1">
        <v>1.1000000000000001</v>
      </c>
      <c r="L123" s="1">
        <v>33</v>
      </c>
      <c r="M123" s="1">
        <v>29</v>
      </c>
      <c r="N123" s="1">
        <v>21</v>
      </c>
      <c r="O123" s="1">
        <v>0.7</v>
      </c>
    </row>
    <row r="124" spans="1:15">
      <c r="A124" s="6"/>
      <c r="B124" s="7"/>
      <c r="C124" s="8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>
      <c r="A125" s="60" t="s">
        <v>76</v>
      </c>
      <c r="B125" s="61"/>
      <c r="C125" s="8"/>
      <c r="D125" s="1">
        <f>SUM(D122+D123+D124)</f>
        <v>12.8</v>
      </c>
      <c r="E125" s="1">
        <f t="shared" ref="E125:O125" si="14">SUM(E122+E123+E124)</f>
        <v>6.5</v>
      </c>
      <c r="F125" s="1">
        <f t="shared" si="14"/>
        <v>71.599999999999994</v>
      </c>
      <c r="G125" s="1">
        <f>SUM(G122:G124)</f>
        <v>369</v>
      </c>
      <c r="H125" s="1">
        <f t="shared" si="14"/>
        <v>0.1</v>
      </c>
      <c r="I125" s="1">
        <f t="shared" si="14"/>
        <v>0</v>
      </c>
      <c r="J125" s="1">
        <f t="shared" si="14"/>
        <v>0</v>
      </c>
      <c r="K125" s="1">
        <f t="shared" si="14"/>
        <v>1.1000000000000001</v>
      </c>
      <c r="L125" s="1">
        <f t="shared" si="14"/>
        <v>98.2</v>
      </c>
      <c r="M125" s="1">
        <f t="shared" si="14"/>
        <v>141</v>
      </c>
      <c r="N125" s="1">
        <f t="shared" si="14"/>
        <v>37</v>
      </c>
      <c r="O125" s="1">
        <f t="shared" si="14"/>
        <v>1.5</v>
      </c>
    </row>
    <row r="126" spans="1:15">
      <c r="A126" s="60" t="s">
        <v>14</v>
      </c>
      <c r="B126" s="61"/>
      <c r="C126" s="62"/>
      <c r="D126" s="1">
        <f t="shared" ref="D126:O126" si="15">SUM(D112+D120+D125)</f>
        <v>57.739999999999995</v>
      </c>
      <c r="E126" s="1">
        <f t="shared" si="15"/>
        <v>58.09</v>
      </c>
      <c r="F126" s="1">
        <f t="shared" si="15"/>
        <v>236.47</v>
      </c>
      <c r="G126" s="1">
        <f>SUM(G112+G120+G125)</f>
        <v>1756.48</v>
      </c>
      <c r="H126" s="1">
        <f t="shared" si="15"/>
        <v>0.92999999999999994</v>
      </c>
      <c r="I126" s="1">
        <f t="shared" si="15"/>
        <v>61.33</v>
      </c>
      <c r="J126" s="1">
        <f t="shared" si="15"/>
        <v>37.6</v>
      </c>
      <c r="K126" s="1">
        <f t="shared" si="15"/>
        <v>4.2699999999999996</v>
      </c>
      <c r="L126" s="1">
        <f t="shared" si="15"/>
        <v>630.10000000000014</v>
      </c>
      <c r="M126" s="1">
        <f t="shared" si="15"/>
        <v>852.55</v>
      </c>
      <c r="N126" s="1">
        <f t="shared" si="15"/>
        <v>526.74</v>
      </c>
      <c r="O126" s="1">
        <f t="shared" si="15"/>
        <v>16.220000000000002</v>
      </c>
    </row>
    <row r="130" spans="1:18" ht="12.75" customHeight="1">
      <c r="A130" s="78" t="s">
        <v>195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</row>
    <row r="131" spans="1:18">
      <c r="A131" s="73" t="s">
        <v>51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</row>
    <row r="132" spans="1:18">
      <c r="A132" s="74" t="s">
        <v>116</v>
      </c>
      <c r="B132" s="74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</row>
    <row r="133" spans="1:18">
      <c r="A133" s="76" t="s">
        <v>154</v>
      </c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</row>
    <row r="134" spans="1:18">
      <c r="A134" s="71" t="s">
        <v>65</v>
      </c>
      <c r="B134" s="71" t="s">
        <v>119</v>
      </c>
      <c r="C134" s="71" t="s">
        <v>18</v>
      </c>
      <c r="D134" s="68" t="s">
        <v>137</v>
      </c>
      <c r="E134" s="61"/>
      <c r="F134" s="62"/>
      <c r="G134" s="66" t="s">
        <v>120</v>
      </c>
      <c r="H134" s="63" t="s">
        <v>15</v>
      </c>
      <c r="I134" s="61"/>
      <c r="J134" s="61"/>
      <c r="K134" s="62"/>
      <c r="L134" s="60" t="s">
        <v>151</v>
      </c>
      <c r="M134" s="61"/>
      <c r="N134" s="61"/>
      <c r="O134" s="62"/>
    </row>
    <row r="135" spans="1:18">
      <c r="A135" s="75"/>
      <c r="B135" s="75"/>
      <c r="C135" s="72"/>
      <c r="D135" s="1" t="s">
        <v>33</v>
      </c>
      <c r="E135" s="1" t="s">
        <v>29</v>
      </c>
      <c r="F135" s="1" t="s">
        <v>28</v>
      </c>
      <c r="G135" s="67"/>
      <c r="H135" s="1" t="s">
        <v>26</v>
      </c>
      <c r="I135" s="1" t="s">
        <v>30</v>
      </c>
      <c r="J135" s="1" t="s">
        <v>32</v>
      </c>
      <c r="K135" s="1" t="s">
        <v>25</v>
      </c>
      <c r="L135" s="1" t="s">
        <v>27</v>
      </c>
      <c r="M135" s="1" t="s">
        <v>35</v>
      </c>
      <c r="N135" s="1" t="s">
        <v>23</v>
      </c>
      <c r="O135" s="1" t="s">
        <v>31</v>
      </c>
    </row>
    <row r="136" spans="1:18">
      <c r="A136" s="2">
        <v>1</v>
      </c>
      <c r="B136" s="2">
        <v>2</v>
      </c>
      <c r="C136" s="2">
        <v>3</v>
      </c>
      <c r="D136" s="2">
        <v>4</v>
      </c>
      <c r="E136" s="2">
        <v>5</v>
      </c>
      <c r="F136" s="2">
        <v>6</v>
      </c>
      <c r="G136" s="2">
        <v>7</v>
      </c>
      <c r="H136" s="2">
        <v>8</v>
      </c>
      <c r="I136" s="2">
        <v>9</v>
      </c>
      <c r="J136" s="2">
        <v>10</v>
      </c>
      <c r="K136" s="2">
        <v>11</v>
      </c>
      <c r="L136" s="2">
        <v>12</v>
      </c>
      <c r="M136" s="2">
        <v>13</v>
      </c>
      <c r="N136" s="2">
        <v>14</v>
      </c>
      <c r="O136" s="2">
        <v>15</v>
      </c>
    </row>
    <row r="137" spans="1:18">
      <c r="A137" s="60" t="s">
        <v>92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/>
    </row>
    <row r="138" spans="1:18">
      <c r="A138" s="2">
        <v>175</v>
      </c>
      <c r="B138" s="1" t="s">
        <v>122</v>
      </c>
      <c r="C138" s="1">
        <v>200</v>
      </c>
      <c r="D138" s="1">
        <v>6.08</v>
      </c>
      <c r="E138" s="1">
        <v>11.18</v>
      </c>
      <c r="F138" s="1">
        <v>6.79</v>
      </c>
      <c r="G138" s="1">
        <v>235.8</v>
      </c>
      <c r="H138" s="1">
        <v>0.1</v>
      </c>
      <c r="I138" s="1">
        <v>1.9</v>
      </c>
      <c r="J138" s="1">
        <v>71.599999999999994</v>
      </c>
      <c r="K138" s="1">
        <v>0.4</v>
      </c>
      <c r="L138" s="1">
        <v>92.3</v>
      </c>
      <c r="M138" s="1">
        <v>128</v>
      </c>
      <c r="N138" s="1">
        <v>26.7</v>
      </c>
      <c r="O138" s="1">
        <v>1.3</v>
      </c>
    </row>
    <row r="139" spans="1:18">
      <c r="A139" s="2" t="s">
        <v>24</v>
      </c>
      <c r="B139" s="1" t="s">
        <v>36</v>
      </c>
      <c r="C139" s="1">
        <v>30</v>
      </c>
      <c r="D139" s="1">
        <v>2.2400000000000002</v>
      </c>
      <c r="E139" s="1">
        <v>0.44</v>
      </c>
      <c r="F139" s="1">
        <v>19.760000000000002</v>
      </c>
      <c r="G139" s="1">
        <v>58.62</v>
      </c>
      <c r="H139" s="1">
        <v>0.04</v>
      </c>
      <c r="I139" s="1">
        <v>0</v>
      </c>
      <c r="J139" s="1">
        <v>0</v>
      </c>
      <c r="K139" s="1">
        <v>0.36</v>
      </c>
      <c r="L139" s="1">
        <v>9.1999999999999993</v>
      </c>
      <c r="M139" s="1">
        <v>42.4</v>
      </c>
      <c r="N139" s="1">
        <v>10</v>
      </c>
      <c r="O139" s="1">
        <v>1.24</v>
      </c>
    </row>
    <row r="140" spans="1:18">
      <c r="A140" s="2">
        <v>382</v>
      </c>
      <c r="B140" s="1" t="s">
        <v>3</v>
      </c>
      <c r="C140" s="1">
        <v>200</v>
      </c>
      <c r="D140" s="1">
        <v>3.5</v>
      </c>
      <c r="E140" s="1">
        <v>3.7</v>
      </c>
      <c r="F140" s="1">
        <v>27.5</v>
      </c>
      <c r="G140" s="1">
        <v>144</v>
      </c>
      <c r="H140" s="1">
        <v>0</v>
      </c>
      <c r="I140" s="1">
        <v>1</v>
      </c>
      <c r="J140" s="1">
        <v>0</v>
      </c>
      <c r="K140" s="1">
        <v>0</v>
      </c>
      <c r="L140" s="1">
        <v>119.2</v>
      </c>
      <c r="M140" s="1">
        <v>124.1</v>
      </c>
      <c r="N140" s="1">
        <v>14.7</v>
      </c>
      <c r="O140" s="1">
        <v>0.5</v>
      </c>
    </row>
    <row r="141" spans="1:18">
      <c r="A141" s="2" t="s">
        <v>24</v>
      </c>
      <c r="B141" s="1" t="s">
        <v>2</v>
      </c>
      <c r="C141" s="1">
        <v>10</v>
      </c>
      <c r="D141" s="1">
        <v>3.16</v>
      </c>
      <c r="E141" s="1">
        <v>0.4</v>
      </c>
      <c r="F141" s="1">
        <v>19.32</v>
      </c>
      <c r="G141" s="1">
        <v>34.869999999999997</v>
      </c>
      <c r="H141" s="1">
        <v>0.04</v>
      </c>
      <c r="I141" s="1">
        <v>0</v>
      </c>
      <c r="J141" s="1">
        <v>0</v>
      </c>
      <c r="K141" s="1">
        <v>0.52</v>
      </c>
      <c r="L141" s="1">
        <v>9.1999999999999993</v>
      </c>
      <c r="M141" s="1">
        <v>34.799999999999997</v>
      </c>
      <c r="N141" s="1">
        <v>13.2</v>
      </c>
      <c r="O141" s="1">
        <v>0.44</v>
      </c>
    </row>
    <row r="142" spans="1:18">
      <c r="A142" s="2">
        <v>338</v>
      </c>
      <c r="B142" s="1" t="s">
        <v>78</v>
      </c>
      <c r="C142" s="1">
        <v>100</v>
      </c>
      <c r="D142" s="1">
        <v>1.5</v>
      </c>
      <c r="E142" s="1">
        <v>0.5</v>
      </c>
      <c r="F142" s="1">
        <v>21</v>
      </c>
      <c r="G142" s="1">
        <v>96</v>
      </c>
      <c r="H142" s="1">
        <v>0</v>
      </c>
      <c r="I142" s="1">
        <v>10</v>
      </c>
      <c r="J142" s="1">
        <v>0</v>
      </c>
      <c r="K142" s="1">
        <v>0.9</v>
      </c>
      <c r="L142" s="1">
        <v>8</v>
      </c>
      <c r="M142" s="1">
        <v>28</v>
      </c>
      <c r="N142" s="1">
        <v>42</v>
      </c>
      <c r="O142" s="1">
        <v>0.6</v>
      </c>
    </row>
    <row r="143" spans="1:18">
      <c r="A143" s="60" t="s">
        <v>80</v>
      </c>
      <c r="B143" s="61"/>
      <c r="C143" s="62"/>
      <c r="D143" s="1">
        <f>SUM(D138+D139+D140+D141+D142)</f>
        <v>16.48</v>
      </c>
      <c r="E143" s="1">
        <f>SUM(E138+E139+E140+E141+E142)</f>
        <v>16.22</v>
      </c>
      <c r="F143" s="1">
        <f>SUM(F138+F139+F140+F141+F142)</f>
        <v>94.37</v>
      </c>
      <c r="G143" s="1">
        <f>SUM(G138:G142)</f>
        <v>569.29</v>
      </c>
      <c r="H143" s="1">
        <f t="shared" ref="H143:O143" si="16">SUM(H138+H139+H140+H141+H142)</f>
        <v>0.18000000000000002</v>
      </c>
      <c r="I143" s="1">
        <f t="shared" si="16"/>
        <v>12.9</v>
      </c>
      <c r="J143" s="1">
        <f t="shared" si="16"/>
        <v>71.599999999999994</v>
      </c>
      <c r="K143" s="1">
        <f t="shared" si="16"/>
        <v>2.1800000000000002</v>
      </c>
      <c r="L143" s="1">
        <f t="shared" si="16"/>
        <v>237.89999999999998</v>
      </c>
      <c r="M143" s="1">
        <f t="shared" si="16"/>
        <v>357.3</v>
      </c>
      <c r="N143" s="1">
        <f t="shared" si="16"/>
        <v>106.60000000000001</v>
      </c>
      <c r="O143" s="1">
        <f t="shared" si="16"/>
        <v>4.08</v>
      </c>
    </row>
    <row r="144" spans="1:18">
      <c r="A144" s="60" t="s">
        <v>88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/>
    </row>
    <row r="145" spans="1:15" ht="27.6">
      <c r="A145" s="2">
        <v>63</v>
      </c>
      <c r="B145" s="33" t="s">
        <v>173</v>
      </c>
      <c r="C145" s="3">
        <v>100</v>
      </c>
      <c r="D145" s="3">
        <v>1.7</v>
      </c>
      <c r="E145" s="3">
        <v>1.3</v>
      </c>
      <c r="F145" s="1">
        <v>16.5</v>
      </c>
      <c r="G145" s="1">
        <v>85.3</v>
      </c>
      <c r="H145" s="1">
        <v>0</v>
      </c>
      <c r="I145" s="1">
        <v>1.9</v>
      </c>
      <c r="J145" s="1">
        <v>0</v>
      </c>
      <c r="K145" s="1">
        <v>1.1000000000000001</v>
      </c>
      <c r="L145" s="1">
        <v>41.4</v>
      </c>
      <c r="M145" s="1">
        <v>44.3</v>
      </c>
      <c r="N145" s="1">
        <v>63.4</v>
      </c>
      <c r="O145" s="1">
        <v>0.9</v>
      </c>
    </row>
    <row r="146" spans="1:15">
      <c r="A146" s="2">
        <v>106</v>
      </c>
      <c r="B146" s="3" t="s">
        <v>132</v>
      </c>
      <c r="C146" s="3">
        <v>200</v>
      </c>
      <c r="D146" s="3">
        <v>4</v>
      </c>
      <c r="E146" s="3">
        <v>5</v>
      </c>
      <c r="F146" s="1">
        <v>16</v>
      </c>
      <c r="G146" s="1">
        <v>101.6</v>
      </c>
      <c r="H146" s="1">
        <v>0</v>
      </c>
      <c r="I146" s="1">
        <v>15</v>
      </c>
      <c r="J146" s="1">
        <v>107</v>
      </c>
      <c r="K146" s="1">
        <v>1</v>
      </c>
      <c r="L146" s="1">
        <v>26</v>
      </c>
      <c r="M146" s="1">
        <v>84</v>
      </c>
      <c r="N146" s="1">
        <v>27</v>
      </c>
      <c r="O146" s="1">
        <v>1</v>
      </c>
    </row>
    <row r="147" spans="1:15">
      <c r="A147" s="2">
        <v>268</v>
      </c>
      <c r="B147" s="33" t="s">
        <v>164</v>
      </c>
      <c r="C147" s="16">
        <v>90</v>
      </c>
      <c r="D147" s="16">
        <v>6.8</v>
      </c>
      <c r="E147" s="1">
        <v>15.46</v>
      </c>
      <c r="F147" s="1">
        <v>8.7899999999999991</v>
      </c>
      <c r="G147" s="1">
        <v>203</v>
      </c>
      <c r="H147" s="1">
        <v>0.19</v>
      </c>
      <c r="I147" s="1">
        <v>2.3199999999999998</v>
      </c>
      <c r="J147" s="1">
        <v>12.5</v>
      </c>
      <c r="K147" s="1">
        <v>0.3</v>
      </c>
      <c r="L147" s="1">
        <v>27.9</v>
      </c>
      <c r="M147" s="1">
        <v>91.9</v>
      </c>
      <c r="N147" s="1">
        <v>30.12</v>
      </c>
      <c r="O147" s="1">
        <v>1.1100000000000001</v>
      </c>
    </row>
    <row r="148" spans="1:15">
      <c r="A148" s="2">
        <v>309</v>
      </c>
      <c r="B148" s="1" t="s">
        <v>140</v>
      </c>
      <c r="C148" s="1">
        <v>150</v>
      </c>
      <c r="D148" s="1">
        <v>5.0999999999999996</v>
      </c>
      <c r="E148" s="1">
        <v>7.5</v>
      </c>
      <c r="F148" s="1">
        <v>28.5</v>
      </c>
      <c r="G148" s="1">
        <v>201.9</v>
      </c>
      <c r="H148" s="1">
        <v>0.06</v>
      </c>
      <c r="I148" s="1">
        <v>0</v>
      </c>
      <c r="J148" s="1">
        <v>0</v>
      </c>
      <c r="K148" s="1">
        <v>1.95</v>
      </c>
      <c r="L148" s="1">
        <v>12</v>
      </c>
      <c r="M148" s="1">
        <v>34.5</v>
      </c>
      <c r="N148" s="1">
        <v>7.5</v>
      </c>
      <c r="O148" s="1">
        <v>0.75</v>
      </c>
    </row>
    <row r="149" spans="1:15">
      <c r="A149" s="2">
        <v>345</v>
      </c>
      <c r="B149" s="1" t="s">
        <v>129</v>
      </c>
      <c r="C149" s="1">
        <v>200</v>
      </c>
      <c r="D149" s="1">
        <v>0.52</v>
      </c>
      <c r="E149" s="1">
        <v>0.18</v>
      </c>
      <c r="F149" s="1">
        <v>24.84</v>
      </c>
      <c r="G149" s="1">
        <v>102.9</v>
      </c>
      <c r="H149" s="1">
        <v>0.02</v>
      </c>
      <c r="I149" s="1">
        <v>59.4</v>
      </c>
      <c r="J149" s="1">
        <v>0</v>
      </c>
      <c r="K149" s="1">
        <v>0.2</v>
      </c>
      <c r="L149" s="1">
        <v>23.4</v>
      </c>
      <c r="M149" s="1">
        <v>23.4</v>
      </c>
      <c r="N149" s="1">
        <v>17</v>
      </c>
      <c r="O149" s="1">
        <v>60.3</v>
      </c>
    </row>
    <row r="150" spans="1:15">
      <c r="A150" s="2" t="s">
        <v>24</v>
      </c>
      <c r="B150" s="1" t="s">
        <v>2</v>
      </c>
      <c r="C150" s="1">
        <v>20</v>
      </c>
      <c r="D150" s="1">
        <v>1.58</v>
      </c>
      <c r="E150" s="1">
        <v>0.2</v>
      </c>
      <c r="F150" s="1">
        <v>9.66</v>
      </c>
      <c r="G150" s="1">
        <v>46.76</v>
      </c>
      <c r="H150" s="1">
        <v>0.02</v>
      </c>
      <c r="I150" s="1">
        <v>0</v>
      </c>
      <c r="J150" s="1">
        <v>0</v>
      </c>
      <c r="K150" s="1">
        <v>0.26</v>
      </c>
      <c r="L150" s="1">
        <v>4.5999999999999996</v>
      </c>
      <c r="M150" s="1">
        <v>17.399999999999999</v>
      </c>
      <c r="N150" s="1">
        <v>6.6</v>
      </c>
      <c r="O150" s="1">
        <v>0.22</v>
      </c>
    </row>
    <row r="151" spans="1:15">
      <c r="A151" s="2" t="s">
        <v>24</v>
      </c>
      <c r="B151" s="1" t="s">
        <v>36</v>
      </c>
      <c r="C151" s="1">
        <v>40</v>
      </c>
      <c r="D151" s="1">
        <v>2.2400000000000002</v>
      </c>
      <c r="E151" s="1">
        <v>0.44</v>
      </c>
      <c r="F151" s="1">
        <v>19.760000000000002</v>
      </c>
      <c r="G151" s="1">
        <v>91.96</v>
      </c>
      <c r="H151" s="1">
        <v>0.04</v>
      </c>
      <c r="I151" s="1">
        <v>0</v>
      </c>
      <c r="J151" s="1">
        <v>0</v>
      </c>
      <c r="K151" s="1">
        <v>0.36</v>
      </c>
      <c r="L151" s="1">
        <v>9.1999999999999993</v>
      </c>
      <c r="M151" s="1">
        <v>42.4</v>
      </c>
      <c r="N151" s="1">
        <v>10</v>
      </c>
      <c r="O151" s="1">
        <v>1.24</v>
      </c>
    </row>
    <row r="152" spans="1:15">
      <c r="A152" s="60" t="s">
        <v>11</v>
      </c>
      <c r="B152" s="61"/>
      <c r="C152" s="62"/>
      <c r="D152" s="1">
        <f t="shared" ref="D152:O152" si="17">SUM(D145+D146+D147+D148+D149+D150+D151)</f>
        <v>21.940000000000005</v>
      </c>
      <c r="E152" s="1">
        <f t="shared" si="17"/>
        <v>30.080000000000002</v>
      </c>
      <c r="F152" s="1">
        <f t="shared" si="17"/>
        <v>124.05</v>
      </c>
      <c r="G152" s="1">
        <f>SUM(G145:G151)</f>
        <v>833.42</v>
      </c>
      <c r="H152" s="1">
        <f t="shared" si="17"/>
        <v>0.33</v>
      </c>
      <c r="I152" s="1">
        <f t="shared" si="17"/>
        <v>78.62</v>
      </c>
      <c r="J152" s="1">
        <f t="shared" si="17"/>
        <v>119.5</v>
      </c>
      <c r="K152" s="1">
        <f t="shared" si="17"/>
        <v>5.17</v>
      </c>
      <c r="L152" s="1">
        <f t="shared" si="17"/>
        <v>144.5</v>
      </c>
      <c r="M152" s="1">
        <f t="shared" si="17"/>
        <v>337.9</v>
      </c>
      <c r="N152" s="1">
        <f t="shared" si="17"/>
        <v>161.62</v>
      </c>
      <c r="O152" s="1">
        <f t="shared" si="17"/>
        <v>65.52</v>
      </c>
    </row>
    <row r="153" spans="1:15">
      <c r="A153" s="60"/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/>
    </row>
    <row r="154" spans="1:15">
      <c r="A154" s="27">
        <v>420</v>
      </c>
      <c r="B154" s="43" t="s">
        <v>196</v>
      </c>
      <c r="C154" s="28">
        <v>100</v>
      </c>
      <c r="D154" s="1">
        <v>9.6</v>
      </c>
      <c r="E154" s="1">
        <v>13.84</v>
      </c>
      <c r="F154" s="1">
        <v>3.75</v>
      </c>
      <c r="G154" s="1">
        <v>270.94</v>
      </c>
      <c r="H154" s="1">
        <v>0.14000000000000001</v>
      </c>
      <c r="I154" s="1">
        <v>0</v>
      </c>
      <c r="J154" s="1">
        <v>7.5</v>
      </c>
      <c r="K154" s="1">
        <v>0</v>
      </c>
      <c r="L154" s="1">
        <v>269.36</v>
      </c>
      <c r="M154" s="1">
        <v>24.19</v>
      </c>
      <c r="N154" s="1">
        <v>104.46</v>
      </c>
      <c r="O154" s="1">
        <v>1.5</v>
      </c>
    </row>
    <row r="155" spans="1:15">
      <c r="A155" s="41">
        <v>389</v>
      </c>
      <c r="B155" s="43" t="s">
        <v>170</v>
      </c>
      <c r="C155" s="42">
        <v>200</v>
      </c>
      <c r="D155" s="1">
        <v>0.2</v>
      </c>
      <c r="E155" s="1">
        <v>0.1</v>
      </c>
      <c r="F155" s="1">
        <v>14.3</v>
      </c>
      <c r="G155" s="1">
        <v>65</v>
      </c>
      <c r="H155" s="1">
        <v>0</v>
      </c>
      <c r="I155" s="1">
        <v>0</v>
      </c>
      <c r="J155" s="1">
        <v>0</v>
      </c>
      <c r="K155" s="1">
        <v>0</v>
      </c>
      <c r="L155" s="1">
        <v>2</v>
      </c>
      <c r="M155" s="1">
        <v>2</v>
      </c>
      <c r="N155" s="1">
        <v>1</v>
      </c>
      <c r="O155" s="1">
        <v>0</v>
      </c>
    </row>
    <row r="156" spans="1:15">
      <c r="A156" s="6"/>
      <c r="B156" s="7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>
      <c r="A157" s="60" t="s">
        <v>76</v>
      </c>
      <c r="B157" s="61"/>
      <c r="C157" s="8"/>
      <c r="D157" s="1">
        <f>SUM(D154+D155+D156)</f>
        <v>9.7999999999999989</v>
      </c>
      <c r="E157" s="1">
        <f t="shared" ref="E157:O157" si="18">SUM(E154+E155+E156)</f>
        <v>13.94</v>
      </c>
      <c r="F157" s="1">
        <f t="shared" si="18"/>
        <v>18.05</v>
      </c>
      <c r="G157" s="1">
        <f>SUM(G154:G156)</f>
        <v>335.94</v>
      </c>
      <c r="H157" s="1">
        <f t="shared" si="18"/>
        <v>0.14000000000000001</v>
      </c>
      <c r="I157" s="1">
        <f t="shared" si="18"/>
        <v>0</v>
      </c>
      <c r="J157" s="1">
        <f t="shared" si="18"/>
        <v>7.5</v>
      </c>
      <c r="K157" s="1">
        <f t="shared" si="18"/>
        <v>0</v>
      </c>
      <c r="L157" s="1">
        <f t="shared" si="18"/>
        <v>271.36</v>
      </c>
      <c r="M157" s="1">
        <f t="shared" si="18"/>
        <v>26.19</v>
      </c>
      <c r="N157" s="1">
        <f t="shared" si="18"/>
        <v>105.46</v>
      </c>
      <c r="O157" s="1">
        <f t="shared" si="18"/>
        <v>1.5</v>
      </c>
    </row>
    <row r="158" spans="1:15">
      <c r="A158" s="60" t="s">
        <v>14</v>
      </c>
      <c r="B158" s="61"/>
      <c r="C158" s="62"/>
      <c r="D158" s="1">
        <f t="shared" ref="D158:O158" si="19">SUM(D143+D152+D157)</f>
        <v>48.22</v>
      </c>
      <c r="E158" s="1">
        <f t="shared" si="19"/>
        <v>60.239999999999995</v>
      </c>
      <c r="F158" s="1">
        <f t="shared" si="19"/>
        <v>236.47000000000003</v>
      </c>
      <c r="G158" s="1">
        <f>SUM(G143+G152+G157)</f>
        <v>1738.65</v>
      </c>
      <c r="H158" s="1">
        <f t="shared" si="19"/>
        <v>0.65</v>
      </c>
      <c r="I158" s="1">
        <f t="shared" si="19"/>
        <v>91.52000000000001</v>
      </c>
      <c r="J158" s="1">
        <f t="shared" si="19"/>
        <v>198.6</v>
      </c>
      <c r="K158" s="1">
        <f t="shared" si="19"/>
        <v>7.35</v>
      </c>
      <c r="L158" s="1">
        <f t="shared" si="19"/>
        <v>653.76</v>
      </c>
      <c r="M158" s="1">
        <f t="shared" si="19"/>
        <v>721.3900000000001</v>
      </c>
      <c r="N158" s="1">
        <f t="shared" si="19"/>
        <v>373.68</v>
      </c>
      <c r="O158" s="1">
        <f t="shared" si="19"/>
        <v>71.099999999999994</v>
      </c>
    </row>
    <row r="163" spans="1:18" ht="12.75" customHeight="1">
      <c r="A163" s="78" t="s">
        <v>195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</row>
    <row r="164" spans="1:18">
      <c r="A164" s="73" t="s">
        <v>50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</row>
    <row r="165" spans="1:18">
      <c r="A165" s="74" t="s">
        <v>113</v>
      </c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</row>
    <row r="166" spans="1:18">
      <c r="A166" s="76" t="s">
        <v>157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</row>
    <row r="167" spans="1:18">
      <c r="A167" s="71" t="s">
        <v>65</v>
      </c>
      <c r="B167" s="71" t="s">
        <v>119</v>
      </c>
      <c r="C167" s="71" t="s">
        <v>18</v>
      </c>
      <c r="D167" s="68" t="s">
        <v>137</v>
      </c>
      <c r="E167" s="61"/>
      <c r="F167" s="62"/>
      <c r="G167" s="66" t="s">
        <v>120</v>
      </c>
      <c r="H167" s="63" t="s">
        <v>15</v>
      </c>
      <c r="I167" s="61"/>
      <c r="J167" s="61"/>
      <c r="K167" s="62"/>
      <c r="L167" s="60" t="s">
        <v>151</v>
      </c>
      <c r="M167" s="61"/>
      <c r="N167" s="61"/>
      <c r="O167" s="62"/>
    </row>
    <row r="168" spans="1:18">
      <c r="A168" s="75"/>
      <c r="B168" s="75"/>
      <c r="C168" s="72"/>
      <c r="D168" s="1" t="s">
        <v>33</v>
      </c>
      <c r="E168" s="1" t="s">
        <v>29</v>
      </c>
      <c r="F168" s="1" t="s">
        <v>28</v>
      </c>
      <c r="G168" s="67"/>
      <c r="H168" s="1" t="s">
        <v>26</v>
      </c>
      <c r="I168" s="1" t="s">
        <v>30</v>
      </c>
      <c r="J168" s="1" t="s">
        <v>32</v>
      </c>
      <c r="K168" s="1" t="s">
        <v>25</v>
      </c>
      <c r="L168" s="1" t="s">
        <v>27</v>
      </c>
      <c r="M168" s="1" t="s">
        <v>35</v>
      </c>
      <c r="N168" s="1" t="s">
        <v>23</v>
      </c>
      <c r="O168" s="1" t="s">
        <v>31</v>
      </c>
    </row>
    <row r="169" spans="1:18">
      <c r="A169" s="2">
        <v>1</v>
      </c>
      <c r="B169" s="2">
        <v>2</v>
      </c>
      <c r="C169" s="2">
        <v>3</v>
      </c>
      <c r="D169" s="2">
        <v>4</v>
      </c>
      <c r="E169" s="2">
        <v>5</v>
      </c>
      <c r="F169" s="2">
        <v>6</v>
      </c>
      <c r="G169" s="2">
        <v>7</v>
      </c>
      <c r="H169" s="2">
        <v>8</v>
      </c>
      <c r="I169" s="2">
        <v>9</v>
      </c>
      <c r="J169" s="2">
        <v>10</v>
      </c>
      <c r="K169" s="2">
        <v>11</v>
      </c>
      <c r="L169" s="2">
        <v>12</v>
      </c>
      <c r="M169" s="2">
        <v>13</v>
      </c>
      <c r="N169" s="2">
        <v>14</v>
      </c>
      <c r="O169" s="2">
        <v>15</v>
      </c>
    </row>
    <row r="170" spans="1:18">
      <c r="A170" s="60" t="s">
        <v>92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/>
    </row>
    <row r="171" spans="1:18">
      <c r="A171" s="2">
        <v>212</v>
      </c>
      <c r="B171" s="1" t="s">
        <v>189</v>
      </c>
      <c r="C171" s="1">
        <v>150</v>
      </c>
      <c r="D171" s="1">
        <v>11.7</v>
      </c>
      <c r="E171" s="1">
        <v>15.8</v>
      </c>
      <c r="F171" s="1">
        <v>7.5</v>
      </c>
      <c r="G171" s="1">
        <v>238.6</v>
      </c>
      <c r="H171" s="1">
        <v>0</v>
      </c>
      <c r="I171" s="1">
        <v>0</v>
      </c>
      <c r="J171" s="1">
        <v>0.2</v>
      </c>
      <c r="K171" s="1">
        <v>0.5</v>
      </c>
      <c r="L171" s="1">
        <v>254.5</v>
      </c>
      <c r="M171" s="1">
        <v>166.3</v>
      </c>
      <c r="N171" s="1">
        <v>34.799999999999997</v>
      </c>
      <c r="O171" s="1">
        <v>1.1000000000000001</v>
      </c>
    </row>
    <row r="172" spans="1:18">
      <c r="A172" s="2" t="s">
        <v>24</v>
      </c>
      <c r="B172" s="1" t="s">
        <v>2</v>
      </c>
      <c r="C172" s="1">
        <v>40</v>
      </c>
      <c r="D172" s="1">
        <v>2.7</v>
      </c>
      <c r="E172" s="1">
        <v>0.3</v>
      </c>
      <c r="F172" s="1">
        <v>17.399999999999999</v>
      </c>
      <c r="G172" s="1">
        <v>105.3</v>
      </c>
      <c r="H172" s="1">
        <v>0.1</v>
      </c>
      <c r="I172" s="1">
        <v>0</v>
      </c>
      <c r="J172" s="1">
        <v>0</v>
      </c>
      <c r="K172" s="1">
        <v>0</v>
      </c>
      <c r="L172" s="1">
        <v>11.5</v>
      </c>
      <c r="M172" s="1">
        <v>42</v>
      </c>
      <c r="N172" s="1">
        <v>16</v>
      </c>
      <c r="O172" s="1">
        <v>0.7</v>
      </c>
    </row>
    <row r="173" spans="1:18">
      <c r="A173" s="2" t="s">
        <v>24</v>
      </c>
      <c r="B173" s="1" t="s">
        <v>36</v>
      </c>
      <c r="C173" s="1">
        <v>20</v>
      </c>
      <c r="D173" s="1">
        <v>1</v>
      </c>
      <c r="E173" s="1">
        <v>0.1</v>
      </c>
      <c r="F173" s="1">
        <v>7.6</v>
      </c>
      <c r="G173" s="1">
        <v>69</v>
      </c>
      <c r="H173" s="1">
        <v>0</v>
      </c>
      <c r="I173" s="1">
        <v>0</v>
      </c>
      <c r="J173" s="1">
        <v>0</v>
      </c>
      <c r="K173" s="1">
        <v>0</v>
      </c>
      <c r="L173" s="1">
        <v>5.8</v>
      </c>
      <c r="M173" s="1">
        <v>21</v>
      </c>
      <c r="N173" s="1">
        <v>7.3</v>
      </c>
      <c r="O173" s="1">
        <v>0.4</v>
      </c>
    </row>
    <row r="174" spans="1:18" ht="12.75" customHeight="1">
      <c r="A174" s="36" t="s">
        <v>24</v>
      </c>
      <c r="B174" s="36" t="s">
        <v>186</v>
      </c>
      <c r="C174" s="35">
        <v>125</v>
      </c>
      <c r="D174" s="1">
        <v>5.13</v>
      </c>
      <c r="E174" s="1">
        <v>1.88</v>
      </c>
      <c r="F174" s="1">
        <v>7.38</v>
      </c>
      <c r="G174" s="1">
        <v>66.88</v>
      </c>
      <c r="H174" s="1">
        <v>0.04</v>
      </c>
      <c r="I174" s="1">
        <v>0.75</v>
      </c>
      <c r="J174" s="1">
        <v>12.5</v>
      </c>
      <c r="K174" s="1">
        <v>0</v>
      </c>
      <c r="L174" s="1">
        <v>155</v>
      </c>
      <c r="M174" s="1">
        <v>118.75</v>
      </c>
      <c r="N174" s="1">
        <v>18.75</v>
      </c>
      <c r="O174" s="1">
        <v>0.13</v>
      </c>
    </row>
    <row r="175" spans="1:18">
      <c r="A175" s="2">
        <v>377</v>
      </c>
      <c r="B175" s="1" t="s">
        <v>17</v>
      </c>
      <c r="C175" s="1">
        <v>200</v>
      </c>
      <c r="D175" s="1">
        <v>0.3</v>
      </c>
      <c r="E175" s="1">
        <v>0.1</v>
      </c>
      <c r="F175" s="1">
        <v>15.2</v>
      </c>
      <c r="G175" s="1">
        <v>62</v>
      </c>
      <c r="H175" s="1">
        <v>0</v>
      </c>
      <c r="I175" s="1">
        <v>3</v>
      </c>
      <c r="J175" s="1">
        <v>0</v>
      </c>
      <c r="K175" s="1">
        <v>0</v>
      </c>
      <c r="L175" s="1">
        <v>8</v>
      </c>
      <c r="M175" s="1">
        <v>10</v>
      </c>
      <c r="N175" s="1">
        <v>5</v>
      </c>
      <c r="O175" s="1">
        <v>1</v>
      </c>
    </row>
    <row r="176" spans="1:18">
      <c r="A176" s="2">
        <v>338</v>
      </c>
      <c r="B176" s="1" t="s">
        <v>94</v>
      </c>
      <c r="C176" s="1">
        <v>100</v>
      </c>
      <c r="D176" s="1">
        <v>0.4</v>
      </c>
      <c r="E176" s="1">
        <v>0.3</v>
      </c>
      <c r="F176" s="1">
        <v>10.3</v>
      </c>
      <c r="G176" s="1">
        <v>47</v>
      </c>
      <c r="H176" s="1">
        <v>0</v>
      </c>
      <c r="I176" s="1">
        <v>5</v>
      </c>
      <c r="J176" s="1">
        <v>1</v>
      </c>
      <c r="K176" s="1">
        <v>0.4</v>
      </c>
      <c r="L176" s="1">
        <v>19</v>
      </c>
      <c r="M176" s="1">
        <v>16</v>
      </c>
      <c r="N176" s="1">
        <v>12</v>
      </c>
      <c r="O176" s="1">
        <v>2.2999999999999998</v>
      </c>
    </row>
    <row r="177" spans="1:15">
      <c r="A177" s="60" t="s">
        <v>80</v>
      </c>
      <c r="B177" s="61"/>
      <c r="C177" s="62"/>
      <c r="D177" s="1">
        <f t="shared" ref="D177:O177" si="20">SUM(D171+D172+D173+D174+D175+D176)</f>
        <v>21.229999999999997</v>
      </c>
      <c r="E177" s="1">
        <f t="shared" si="20"/>
        <v>18.480000000000004</v>
      </c>
      <c r="F177" s="1">
        <f t="shared" si="20"/>
        <v>65.38</v>
      </c>
      <c r="G177" s="1">
        <f t="shared" si="20"/>
        <v>588.78</v>
      </c>
      <c r="H177" s="1">
        <f t="shared" si="20"/>
        <v>0.14000000000000001</v>
      </c>
      <c r="I177" s="1">
        <f t="shared" si="20"/>
        <v>8.75</v>
      </c>
      <c r="J177" s="1">
        <f t="shared" si="20"/>
        <v>13.7</v>
      </c>
      <c r="K177" s="1">
        <f t="shared" si="20"/>
        <v>0.9</v>
      </c>
      <c r="L177" s="1">
        <f t="shared" si="20"/>
        <v>453.8</v>
      </c>
      <c r="M177" s="1">
        <f t="shared" si="20"/>
        <v>374.05</v>
      </c>
      <c r="N177" s="1">
        <f t="shared" si="20"/>
        <v>93.85</v>
      </c>
      <c r="O177" s="1">
        <f t="shared" si="20"/>
        <v>5.63</v>
      </c>
    </row>
    <row r="178" spans="1:15">
      <c r="A178" s="60" t="s">
        <v>88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/>
    </row>
    <row r="179" spans="1:15">
      <c r="A179" s="2">
        <v>52</v>
      </c>
      <c r="B179" s="3" t="s">
        <v>144</v>
      </c>
      <c r="C179" s="3">
        <v>100</v>
      </c>
      <c r="D179" s="3">
        <v>1.4</v>
      </c>
      <c r="E179" s="3">
        <v>6</v>
      </c>
      <c r="F179" s="1">
        <v>8.26</v>
      </c>
      <c r="G179" s="1">
        <v>92.8</v>
      </c>
      <c r="H179" s="1">
        <v>0.01</v>
      </c>
      <c r="I179" s="1">
        <v>6.65</v>
      </c>
      <c r="J179" s="1">
        <v>0</v>
      </c>
      <c r="K179" s="1">
        <v>3.1</v>
      </c>
      <c r="L179" s="1">
        <v>35.4</v>
      </c>
      <c r="M179" s="1">
        <v>20.69</v>
      </c>
      <c r="N179" s="1">
        <v>40.6</v>
      </c>
      <c r="O179" s="1">
        <v>1.32</v>
      </c>
    </row>
    <row r="180" spans="1:15" ht="27.6">
      <c r="A180" s="2">
        <v>96</v>
      </c>
      <c r="B180" s="3" t="s">
        <v>110</v>
      </c>
      <c r="C180" s="3">
        <v>200</v>
      </c>
      <c r="D180" s="3">
        <v>2.9</v>
      </c>
      <c r="E180" s="3">
        <v>5.8</v>
      </c>
      <c r="F180" s="1">
        <v>22.2</v>
      </c>
      <c r="G180" s="1">
        <v>148</v>
      </c>
      <c r="H180" s="1">
        <v>0.1</v>
      </c>
      <c r="I180" s="1">
        <v>11.3</v>
      </c>
      <c r="J180" s="1">
        <v>0</v>
      </c>
      <c r="K180" s="1">
        <v>2.1</v>
      </c>
      <c r="L180" s="1">
        <v>25.7</v>
      </c>
      <c r="M180" s="1">
        <v>104.3</v>
      </c>
      <c r="N180" s="1">
        <v>31.2</v>
      </c>
      <c r="O180" s="1">
        <v>1.4</v>
      </c>
    </row>
    <row r="181" spans="1:15">
      <c r="A181" s="2">
        <v>255</v>
      </c>
      <c r="B181" s="3" t="s">
        <v>148</v>
      </c>
      <c r="C181" s="3">
        <v>90</v>
      </c>
      <c r="D181" s="3">
        <v>14.4</v>
      </c>
      <c r="E181" s="1">
        <v>9.9</v>
      </c>
      <c r="F181" s="1">
        <v>6.1</v>
      </c>
      <c r="G181" s="1">
        <v>169.7</v>
      </c>
      <c r="H181" s="1">
        <v>0.2</v>
      </c>
      <c r="I181" s="1">
        <v>13.4</v>
      </c>
      <c r="J181" s="1">
        <v>5.8</v>
      </c>
      <c r="K181" s="1">
        <v>3.3</v>
      </c>
      <c r="L181" s="1">
        <v>14.4</v>
      </c>
      <c r="M181" s="1">
        <v>248.3</v>
      </c>
      <c r="N181" s="1">
        <v>16.100000000000001</v>
      </c>
      <c r="O181" s="1">
        <v>5.4</v>
      </c>
    </row>
    <row r="182" spans="1:15">
      <c r="A182" s="2">
        <v>302</v>
      </c>
      <c r="B182" s="1" t="s">
        <v>82</v>
      </c>
      <c r="C182" s="1">
        <v>150</v>
      </c>
      <c r="D182" s="1">
        <v>4.5</v>
      </c>
      <c r="E182" s="1">
        <v>5.0999999999999996</v>
      </c>
      <c r="F182" s="1">
        <v>21.9</v>
      </c>
      <c r="G182" s="1">
        <v>150.5</v>
      </c>
      <c r="H182" s="1">
        <v>0.1</v>
      </c>
      <c r="I182" s="1">
        <v>0</v>
      </c>
      <c r="J182" s="1">
        <v>0</v>
      </c>
      <c r="K182" s="1">
        <v>1.4</v>
      </c>
      <c r="L182" s="1">
        <v>18</v>
      </c>
      <c r="M182" s="1">
        <v>108</v>
      </c>
      <c r="N182" s="1">
        <v>73.5</v>
      </c>
      <c r="O182" s="1">
        <v>2.4</v>
      </c>
    </row>
    <row r="183" spans="1:15">
      <c r="A183" s="2">
        <v>348</v>
      </c>
      <c r="B183" s="1" t="s">
        <v>73</v>
      </c>
      <c r="C183" s="1">
        <v>200</v>
      </c>
      <c r="D183" s="1">
        <v>0.2</v>
      </c>
      <c r="E183" s="1">
        <v>0.1</v>
      </c>
      <c r="F183" s="1">
        <v>29.6</v>
      </c>
      <c r="G183" s="1">
        <v>115.8</v>
      </c>
      <c r="H183" s="1">
        <v>0</v>
      </c>
      <c r="I183" s="1">
        <v>0</v>
      </c>
      <c r="J183" s="1">
        <v>0</v>
      </c>
      <c r="K183" s="1">
        <v>1.1000000000000001</v>
      </c>
      <c r="L183" s="1">
        <v>33</v>
      </c>
      <c r="M183" s="1">
        <v>29</v>
      </c>
      <c r="N183" s="1">
        <v>21</v>
      </c>
      <c r="O183" s="1">
        <v>0.1</v>
      </c>
    </row>
    <row r="184" spans="1:15">
      <c r="A184" s="2" t="s">
        <v>22</v>
      </c>
      <c r="B184" s="1" t="s">
        <v>4</v>
      </c>
      <c r="C184" s="1">
        <v>20</v>
      </c>
      <c r="D184" s="1">
        <v>1.8</v>
      </c>
      <c r="E184" s="1">
        <v>0.2</v>
      </c>
      <c r="F184" s="1">
        <v>11.6</v>
      </c>
      <c r="G184" s="1">
        <v>52.7</v>
      </c>
      <c r="H184" s="1">
        <v>0</v>
      </c>
      <c r="I184" s="1">
        <v>0</v>
      </c>
      <c r="J184" s="1">
        <v>0</v>
      </c>
      <c r="K184" s="1">
        <v>0</v>
      </c>
      <c r="L184" s="1">
        <v>7.7</v>
      </c>
      <c r="M184" s="1">
        <v>28</v>
      </c>
      <c r="N184" s="1">
        <v>10.7</v>
      </c>
      <c r="O184" s="1">
        <v>0.4</v>
      </c>
    </row>
    <row r="185" spans="1:15">
      <c r="A185" s="2" t="s">
        <v>22</v>
      </c>
      <c r="B185" s="1" t="s">
        <v>8</v>
      </c>
      <c r="C185" s="1">
        <v>30</v>
      </c>
      <c r="D185" s="1">
        <v>2</v>
      </c>
      <c r="E185" s="1">
        <v>0.3</v>
      </c>
      <c r="F185" s="1">
        <v>15.2</v>
      </c>
      <c r="G185" s="1">
        <v>103.5</v>
      </c>
      <c r="H185" s="1">
        <v>0.1</v>
      </c>
      <c r="I185" s="1">
        <v>0</v>
      </c>
      <c r="J185" s="1">
        <v>0</v>
      </c>
      <c r="K185" s="1">
        <v>0</v>
      </c>
      <c r="L185" s="1">
        <v>11.5</v>
      </c>
      <c r="M185" s="1">
        <v>42</v>
      </c>
      <c r="N185" s="1">
        <v>14.5</v>
      </c>
      <c r="O185" s="1">
        <v>0.8</v>
      </c>
    </row>
    <row r="186" spans="1:15">
      <c r="A186" s="60" t="s">
        <v>11</v>
      </c>
      <c r="B186" s="61"/>
      <c r="C186" s="62"/>
      <c r="D186" s="1">
        <f t="shared" ref="D186:O186" si="21">SUM(D179+D180+D181+D182+D183+D184+D185)</f>
        <v>27.2</v>
      </c>
      <c r="E186" s="1">
        <f t="shared" si="21"/>
        <v>27.400000000000006</v>
      </c>
      <c r="F186" s="1">
        <f t="shared" si="21"/>
        <v>114.86</v>
      </c>
      <c r="G186" s="1">
        <f>SUM(G179:G185)</f>
        <v>833</v>
      </c>
      <c r="H186" s="1">
        <f t="shared" si="21"/>
        <v>0.51</v>
      </c>
      <c r="I186" s="1">
        <f t="shared" si="21"/>
        <v>31.35</v>
      </c>
      <c r="J186" s="1">
        <f t="shared" si="21"/>
        <v>5.8</v>
      </c>
      <c r="K186" s="1">
        <f t="shared" si="21"/>
        <v>11</v>
      </c>
      <c r="L186" s="1">
        <f t="shared" si="21"/>
        <v>145.69999999999999</v>
      </c>
      <c r="M186" s="1">
        <f t="shared" si="21"/>
        <v>580.29</v>
      </c>
      <c r="N186" s="1">
        <f t="shared" si="21"/>
        <v>207.6</v>
      </c>
      <c r="O186" s="1">
        <f t="shared" si="21"/>
        <v>11.820000000000002</v>
      </c>
    </row>
    <row r="187" spans="1:15">
      <c r="A187" s="60" t="s">
        <v>93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/>
    </row>
    <row r="188" spans="1:15">
      <c r="A188" s="6">
        <v>406</v>
      </c>
      <c r="B188" s="10" t="s">
        <v>112</v>
      </c>
      <c r="C188" s="11">
        <v>100</v>
      </c>
      <c r="D188" s="1">
        <v>11</v>
      </c>
      <c r="E188" s="1">
        <v>7</v>
      </c>
      <c r="F188" s="1">
        <v>40.299999999999997</v>
      </c>
      <c r="G188" s="1">
        <v>265.5</v>
      </c>
      <c r="H188" s="1">
        <v>0.1</v>
      </c>
      <c r="I188" s="1">
        <v>0</v>
      </c>
      <c r="J188" s="1">
        <v>0</v>
      </c>
      <c r="K188" s="1">
        <v>0</v>
      </c>
      <c r="L188" s="1">
        <v>28</v>
      </c>
      <c r="M188" s="1">
        <v>86.5</v>
      </c>
      <c r="N188" s="1">
        <v>22.3</v>
      </c>
      <c r="O188" s="1">
        <v>1.6</v>
      </c>
    </row>
    <row r="189" spans="1:15">
      <c r="A189" s="6">
        <v>389</v>
      </c>
      <c r="B189" s="7" t="s">
        <v>7</v>
      </c>
      <c r="C189" s="8">
        <v>200</v>
      </c>
      <c r="D189" s="1">
        <v>5.6</v>
      </c>
      <c r="E189" s="1">
        <v>7</v>
      </c>
      <c r="F189" s="1">
        <v>9.4</v>
      </c>
      <c r="G189" s="1">
        <v>102</v>
      </c>
      <c r="H189" s="1">
        <v>0.1</v>
      </c>
      <c r="I189" s="1">
        <v>2</v>
      </c>
      <c r="J189" s="1">
        <v>0.1</v>
      </c>
      <c r="K189" s="1">
        <v>0</v>
      </c>
      <c r="L189" s="1">
        <v>96.1</v>
      </c>
      <c r="M189" s="1">
        <v>182</v>
      </c>
      <c r="N189" s="1">
        <v>28</v>
      </c>
      <c r="O189" s="1">
        <v>0.2</v>
      </c>
    </row>
    <row r="190" spans="1:15">
      <c r="A190" s="6"/>
      <c r="B190" s="7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>
      <c r="A191" s="60" t="s">
        <v>76</v>
      </c>
      <c r="B191" s="61"/>
      <c r="C191" s="8"/>
      <c r="D191" s="1">
        <f>SUM(D188+D189+D190)</f>
        <v>16.600000000000001</v>
      </c>
      <c r="E191" s="1">
        <f t="shared" ref="E191:O191" si="22">SUM(E188+E189+E190)</f>
        <v>14</v>
      </c>
      <c r="F191" s="1">
        <f t="shared" si="22"/>
        <v>49.699999999999996</v>
      </c>
      <c r="G191" s="1">
        <f>SUM(G188:G190)</f>
        <v>367.5</v>
      </c>
      <c r="H191" s="1">
        <f t="shared" si="22"/>
        <v>0.2</v>
      </c>
      <c r="I191" s="1">
        <f t="shared" si="22"/>
        <v>2</v>
      </c>
      <c r="J191" s="1">
        <f t="shared" si="22"/>
        <v>0.1</v>
      </c>
      <c r="K191" s="1">
        <f t="shared" si="22"/>
        <v>0</v>
      </c>
      <c r="L191" s="1">
        <f t="shared" si="22"/>
        <v>124.1</v>
      </c>
      <c r="M191" s="1">
        <f t="shared" si="22"/>
        <v>268.5</v>
      </c>
      <c r="N191" s="1">
        <f t="shared" si="22"/>
        <v>50.3</v>
      </c>
      <c r="O191" s="1">
        <f t="shared" si="22"/>
        <v>1.8</v>
      </c>
    </row>
    <row r="192" spans="1:15">
      <c r="A192" s="60" t="s">
        <v>14</v>
      </c>
      <c r="B192" s="61"/>
      <c r="C192" s="62"/>
      <c r="D192" s="1">
        <f t="shared" ref="D192:O192" si="23">SUM(D177+D186+D191)</f>
        <v>65.03</v>
      </c>
      <c r="E192" s="1">
        <f t="shared" si="23"/>
        <v>59.88000000000001</v>
      </c>
      <c r="F192" s="1">
        <f t="shared" si="23"/>
        <v>229.94</v>
      </c>
      <c r="G192" s="1">
        <f>SUM(G177+G186+G191)</f>
        <v>1789.28</v>
      </c>
      <c r="H192" s="1">
        <f t="shared" si="23"/>
        <v>0.85000000000000009</v>
      </c>
      <c r="I192" s="1">
        <f t="shared" si="23"/>
        <v>42.1</v>
      </c>
      <c r="J192" s="1">
        <f t="shared" si="23"/>
        <v>19.600000000000001</v>
      </c>
      <c r="K192" s="1">
        <f t="shared" si="23"/>
        <v>11.9</v>
      </c>
      <c r="L192" s="1">
        <f t="shared" si="23"/>
        <v>723.6</v>
      </c>
      <c r="M192" s="1">
        <f t="shared" si="23"/>
        <v>1222.8399999999999</v>
      </c>
      <c r="N192" s="1">
        <f t="shared" si="23"/>
        <v>351.75</v>
      </c>
      <c r="O192" s="1">
        <f t="shared" si="23"/>
        <v>19.250000000000004</v>
      </c>
    </row>
    <row r="196" spans="1:18" ht="12.75" customHeight="1">
      <c r="A196" s="78" t="s">
        <v>195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</row>
    <row r="197" spans="1:18">
      <c r="A197" s="73" t="s">
        <v>53</v>
      </c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</row>
    <row r="198" spans="1:18">
      <c r="A198" s="74" t="s">
        <v>117</v>
      </c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</row>
    <row r="199" spans="1:18">
      <c r="A199" s="76" t="s">
        <v>161</v>
      </c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</row>
    <row r="200" spans="1:18">
      <c r="A200" s="71" t="s">
        <v>65</v>
      </c>
      <c r="B200" s="71" t="s">
        <v>119</v>
      </c>
      <c r="C200" s="71" t="s">
        <v>18</v>
      </c>
      <c r="D200" s="68" t="s">
        <v>137</v>
      </c>
      <c r="E200" s="61"/>
      <c r="F200" s="62"/>
      <c r="G200" s="66" t="s">
        <v>120</v>
      </c>
      <c r="H200" s="63" t="s">
        <v>15</v>
      </c>
      <c r="I200" s="61"/>
      <c r="J200" s="61"/>
      <c r="K200" s="62"/>
      <c r="L200" s="60" t="s">
        <v>151</v>
      </c>
      <c r="M200" s="61"/>
      <c r="N200" s="61"/>
      <c r="O200" s="62"/>
    </row>
    <row r="201" spans="1:18">
      <c r="A201" s="75"/>
      <c r="B201" s="75"/>
      <c r="C201" s="72"/>
      <c r="D201" s="1" t="s">
        <v>33</v>
      </c>
      <c r="E201" s="1" t="s">
        <v>29</v>
      </c>
      <c r="F201" s="1" t="s">
        <v>28</v>
      </c>
      <c r="G201" s="67"/>
      <c r="H201" s="1" t="s">
        <v>26</v>
      </c>
      <c r="I201" s="1" t="s">
        <v>30</v>
      </c>
      <c r="J201" s="1" t="s">
        <v>32</v>
      </c>
      <c r="K201" s="1" t="s">
        <v>25</v>
      </c>
      <c r="L201" s="1" t="s">
        <v>27</v>
      </c>
      <c r="M201" s="1" t="s">
        <v>35</v>
      </c>
      <c r="N201" s="1" t="s">
        <v>23</v>
      </c>
      <c r="O201" s="1" t="s">
        <v>31</v>
      </c>
    </row>
    <row r="202" spans="1:18">
      <c r="A202" s="2">
        <v>1</v>
      </c>
      <c r="B202" s="2">
        <v>2</v>
      </c>
      <c r="C202" s="2">
        <v>3</v>
      </c>
      <c r="D202" s="2">
        <v>4</v>
      </c>
      <c r="E202" s="2">
        <v>5</v>
      </c>
      <c r="F202" s="2">
        <v>6</v>
      </c>
      <c r="G202" s="2">
        <v>7</v>
      </c>
      <c r="H202" s="2">
        <v>8</v>
      </c>
      <c r="I202" s="2">
        <v>9</v>
      </c>
      <c r="J202" s="2">
        <v>10</v>
      </c>
      <c r="K202" s="2">
        <v>11</v>
      </c>
      <c r="L202" s="2">
        <v>12</v>
      </c>
      <c r="M202" s="2">
        <v>13</v>
      </c>
      <c r="N202" s="2">
        <v>14</v>
      </c>
      <c r="O202" s="2">
        <v>15</v>
      </c>
    </row>
    <row r="203" spans="1:18">
      <c r="A203" s="60" t="s">
        <v>92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2"/>
    </row>
    <row r="204" spans="1:18">
      <c r="A204" s="2">
        <v>222</v>
      </c>
      <c r="B204" s="1" t="s">
        <v>147</v>
      </c>
      <c r="C204" s="1">
        <v>150</v>
      </c>
      <c r="D204" s="1">
        <v>22.2</v>
      </c>
      <c r="E204" s="1">
        <v>16</v>
      </c>
      <c r="F204" s="1">
        <v>28.6</v>
      </c>
      <c r="G204" s="1">
        <v>338.8</v>
      </c>
      <c r="H204" s="1">
        <v>0.1</v>
      </c>
      <c r="I204" s="1">
        <v>0.2</v>
      </c>
      <c r="J204" s="1">
        <v>82</v>
      </c>
      <c r="K204" s="1">
        <v>1.4</v>
      </c>
      <c r="L204" s="1">
        <v>40.47</v>
      </c>
      <c r="M204" s="1">
        <v>301.2</v>
      </c>
      <c r="N204" s="1">
        <v>35.5</v>
      </c>
      <c r="O204" s="1">
        <v>1.3</v>
      </c>
    </row>
    <row r="205" spans="1:18">
      <c r="A205" s="2" t="s">
        <v>24</v>
      </c>
      <c r="B205" s="1" t="s">
        <v>2</v>
      </c>
      <c r="C205" s="1">
        <v>30</v>
      </c>
      <c r="D205" s="1">
        <v>2.7</v>
      </c>
      <c r="E205" s="1">
        <v>0.3</v>
      </c>
      <c r="F205" s="1">
        <v>17.399999999999999</v>
      </c>
      <c r="G205" s="1">
        <v>79</v>
      </c>
      <c r="H205" s="1">
        <v>0.1</v>
      </c>
      <c r="I205" s="1">
        <v>0</v>
      </c>
      <c r="J205" s="1">
        <v>0</v>
      </c>
      <c r="K205" s="1">
        <v>0</v>
      </c>
      <c r="L205" s="1">
        <v>11.5</v>
      </c>
      <c r="M205" s="1">
        <v>42</v>
      </c>
      <c r="N205" s="1">
        <v>16</v>
      </c>
      <c r="O205" s="1">
        <v>0.7</v>
      </c>
    </row>
    <row r="206" spans="1:18">
      <c r="A206" s="2">
        <v>376</v>
      </c>
      <c r="B206" s="1" t="s">
        <v>133</v>
      </c>
      <c r="C206" s="1">
        <v>200</v>
      </c>
      <c r="D206" s="1">
        <v>0.53</v>
      </c>
      <c r="E206" s="1">
        <v>0</v>
      </c>
      <c r="F206" s="1">
        <v>9.4700000000000006</v>
      </c>
      <c r="G206" s="1">
        <v>40</v>
      </c>
      <c r="H206" s="1">
        <v>0</v>
      </c>
      <c r="I206" s="1">
        <v>0.27</v>
      </c>
      <c r="J206" s="1">
        <v>0</v>
      </c>
      <c r="K206" s="1">
        <v>0</v>
      </c>
      <c r="L206" s="1">
        <v>13.6</v>
      </c>
      <c r="M206" s="1">
        <v>22.13</v>
      </c>
      <c r="N206" s="1">
        <v>11.73</v>
      </c>
      <c r="O206" s="1">
        <v>2.13</v>
      </c>
    </row>
    <row r="207" spans="1:18" ht="14.25" customHeight="1">
      <c r="A207" s="2">
        <v>341</v>
      </c>
      <c r="B207" s="1" t="s">
        <v>37</v>
      </c>
      <c r="C207" s="1">
        <v>100</v>
      </c>
      <c r="D207" s="1">
        <v>0.9</v>
      </c>
      <c r="E207" s="1">
        <v>0.2</v>
      </c>
      <c r="F207" s="1">
        <v>8.1</v>
      </c>
      <c r="G207" s="1">
        <v>43</v>
      </c>
      <c r="H207" s="1">
        <v>0</v>
      </c>
      <c r="I207" s="1">
        <v>6</v>
      </c>
      <c r="J207" s="1">
        <v>4</v>
      </c>
      <c r="K207" s="1">
        <v>0.2</v>
      </c>
      <c r="L207" s="1">
        <v>34</v>
      </c>
      <c r="M207" s="1">
        <v>23</v>
      </c>
      <c r="N207" s="1">
        <v>13</v>
      </c>
      <c r="O207" s="1">
        <v>0.3</v>
      </c>
    </row>
    <row r="208" spans="1:18">
      <c r="A208" s="2" t="s">
        <v>22</v>
      </c>
      <c r="B208" s="1" t="s">
        <v>4</v>
      </c>
      <c r="C208" s="1">
        <v>20</v>
      </c>
      <c r="D208" s="1">
        <v>1.8</v>
      </c>
      <c r="E208" s="1">
        <v>0.2</v>
      </c>
      <c r="F208" s="1">
        <v>11.6</v>
      </c>
      <c r="G208" s="1">
        <v>69</v>
      </c>
      <c r="H208" s="1">
        <v>0</v>
      </c>
      <c r="I208" s="1">
        <v>0</v>
      </c>
      <c r="J208" s="1">
        <v>0</v>
      </c>
      <c r="K208" s="1">
        <v>0</v>
      </c>
      <c r="L208" s="1">
        <v>7.7</v>
      </c>
      <c r="M208" s="1">
        <v>28</v>
      </c>
      <c r="N208" s="1">
        <v>10.7</v>
      </c>
      <c r="O208" s="1">
        <v>0.4</v>
      </c>
    </row>
    <row r="209" spans="1:15">
      <c r="A209" s="60" t="s">
        <v>80</v>
      </c>
      <c r="B209" s="61"/>
      <c r="C209" s="62"/>
      <c r="D209" s="1">
        <f t="shared" ref="D209:O209" si="24">SUM(D204+D205+D207+D208)</f>
        <v>27.599999999999998</v>
      </c>
      <c r="E209" s="1">
        <f t="shared" si="24"/>
        <v>16.7</v>
      </c>
      <c r="F209" s="1">
        <f t="shared" si="24"/>
        <v>65.7</v>
      </c>
      <c r="G209" s="1">
        <f>SUM(G204:G208)</f>
        <v>569.79999999999995</v>
      </c>
      <c r="H209" s="1">
        <f t="shared" si="24"/>
        <v>0.2</v>
      </c>
      <c r="I209" s="1">
        <f t="shared" si="24"/>
        <v>6.2</v>
      </c>
      <c r="J209" s="1">
        <f t="shared" si="24"/>
        <v>86</v>
      </c>
      <c r="K209" s="1">
        <f t="shared" si="24"/>
        <v>1.5999999999999999</v>
      </c>
      <c r="L209" s="1">
        <f>SUM(L204:L208)</f>
        <v>107.27</v>
      </c>
      <c r="M209" s="1">
        <f>SUM(M204:M208)</f>
        <v>416.33</v>
      </c>
      <c r="N209" s="1">
        <f t="shared" si="24"/>
        <v>75.2</v>
      </c>
      <c r="O209" s="1">
        <f t="shared" si="24"/>
        <v>2.6999999999999997</v>
      </c>
    </row>
    <row r="210" spans="1:15">
      <c r="A210" s="60" t="s">
        <v>88</v>
      </c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2"/>
    </row>
    <row r="211" spans="1:15">
      <c r="A211" s="2">
        <v>71</v>
      </c>
      <c r="B211" s="3" t="s">
        <v>149</v>
      </c>
      <c r="C211" s="3">
        <v>100</v>
      </c>
      <c r="D211" s="3">
        <v>1.4</v>
      </c>
      <c r="E211" s="3">
        <v>4.9000000000000004</v>
      </c>
      <c r="F211" s="1">
        <v>6</v>
      </c>
      <c r="G211" s="1">
        <v>76</v>
      </c>
      <c r="H211" s="1">
        <v>0</v>
      </c>
      <c r="I211" s="1">
        <v>13.5</v>
      </c>
      <c r="J211" s="1">
        <v>17</v>
      </c>
      <c r="K211" s="1">
        <v>2.1</v>
      </c>
      <c r="L211" s="1">
        <v>51</v>
      </c>
      <c r="M211" s="1">
        <v>30</v>
      </c>
      <c r="N211" s="1">
        <v>16</v>
      </c>
      <c r="O211" s="1">
        <v>1.2</v>
      </c>
    </row>
    <row r="212" spans="1:15" ht="27.6">
      <c r="A212" s="2">
        <v>88</v>
      </c>
      <c r="B212" s="3" t="s">
        <v>105</v>
      </c>
      <c r="C212" s="3">
        <v>200</v>
      </c>
      <c r="D212" s="3">
        <v>3</v>
      </c>
      <c r="E212" s="3">
        <v>6.6</v>
      </c>
      <c r="F212" s="1">
        <v>13</v>
      </c>
      <c r="G212" s="1">
        <v>109.2</v>
      </c>
      <c r="H212" s="1">
        <v>0.1</v>
      </c>
      <c r="I212" s="1">
        <v>35.6</v>
      </c>
      <c r="J212" s="1">
        <v>0.6</v>
      </c>
      <c r="K212" s="1">
        <v>1.9</v>
      </c>
      <c r="L212" s="1">
        <v>39.700000000000003</v>
      </c>
      <c r="M212" s="1">
        <v>54.4</v>
      </c>
      <c r="N212" s="1">
        <v>17.8</v>
      </c>
      <c r="O212" s="1">
        <v>1.1000000000000001</v>
      </c>
    </row>
    <row r="213" spans="1:15">
      <c r="A213" s="2">
        <v>233</v>
      </c>
      <c r="B213" s="3" t="s">
        <v>121</v>
      </c>
      <c r="C213" s="3">
        <v>90</v>
      </c>
      <c r="D213" s="3">
        <v>10.3</v>
      </c>
      <c r="E213" s="1">
        <v>9.6</v>
      </c>
      <c r="F213" s="1">
        <v>4.8</v>
      </c>
      <c r="G213" s="1">
        <v>133.19999999999999</v>
      </c>
      <c r="H213" s="1">
        <v>0</v>
      </c>
      <c r="I213" s="1">
        <v>0.8</v>
      </c>
      <c r="J213" s="1">
        <v>0</v>
      </c>
      <c r="K213" s="1">
        <v>0.8</v>
      </c>
      <c r="L213" s="1">
        <v>11</v>
      </c>
      <c r="M213" s="1">
        <v>145.6</v>
      </c>
      <c r="N213" s="1">
        <v>20.8</v>
      </c>
      <c r="O213" s="1">
        <v>0.8</v>
      </c>
    </row>
    <row r="214" spans="1:15">
      <c r="A214" s="2">
        <v>304</v>
      </c>
      <c r="B214" s="1" t="s">
        <v>136</v>
      </c>
      <c r="C214" s="1">
        <v>150</v>
      </c>
      <c r="D214" s="1">
        <v>3.6</v>
      </c>
      <c r="E214" s="1">
        <v>5.3</v>
      </c>
      <c r="F214" s="1">
        <v>36.6</v>
      </c>
      <c r="G214" s="1">
        <v>209.7</v>
      </c>
      <c r="H214" s="1">
        <v>0.02</v>
      </c>
      <c r="I214" s="1">
        <v>0</v>
      </c>
      <c r="J214" s="1">
        <v>0</v>
      </c>
      <c r="K214" s="1">
        <v>0.02</v>
      </c>
      <c r="L214" s="1">
        <v>1.36</v>
      </c>
      <c r="M214" s="1">
        <v>60.9</v>
      </c>
      <c r="N214" s="1">
        <v>16.329999999999998</v>
      </c>
      <c r="O214" s="1">
        <v>0.5</v>
      </c>
    </row>
    <row r="215" spans="1:15">
      <c r="A215" s="2">
        <v>348</v>
      </c>
      <c r="B215" s="1" t="s">
        <v>66</v>
      </c>
      <c r="C215" s="1">
        <v>200</v>
      </c>
      <c r="D215" s="1">
        <v>1</v>
      </c>
      <c r="E215" s="1">
        <v>0.1</v>
      </c>
      <c r="F215" s="1">
        <v>34.200000000000003</v>
      </c>
      <c r="G215" s="1">
        <v>113</v>
      </c>
      <c r="H215" s="1">
        <v>0</v>
      </c>
      <c r="I215" s="1">
        <v>0</v>
      </c>
      <c r="J215" s="1">
        <v>0</v>
      </c>
      <c r="K215" s="1">
        <v>1.1000000000000001</v>
      </c>
      <c r="L215" s="1">
        <v>33</v>
      </c>
      <c r="M215" s="1">
        <v>29</v>
      </c>
      <c r="N215" s="1">
        <v>21</v>
      </c>
      <c r="O215" s="1">
        <v>0.7</v>
      </c>
    </row>
    <row r="216" spans="1:15">
      <c r="A216" s="2" t="s">
        <v>24</v>
      </c>
      <c r="B216" s="1" t="s">
        <v>2</v>
      </c>
      <c r="C216" s="1">
        <v>20</v>
      </c>
      <c r="D216" s="1">
        <v>1.8</v>
      </c>
      <c r="E216" s="1">
        <v>0.2</v>
      </c>
      <c r="F216" s="1">
        <v>11.6</v>
      </c>
      <c r="G216" s="1">
        <v>52.7</v>
      </c>
      <c r="H216" s="1">
        <v>0</v>
      </c>
      <c r="I216" s="1">
        <v>0</v>
      </c>
      <c r="J216" s="1">
        <v>0</v>
      </c>
      <c r="K216" s="1">
        <v>0</v>
      </c>
      <c r="L216" s="1">
        <v>7.7</v>
      </c>
      <c r="M216" s="1">
        <v>28</v>
      </c>
      <c r="N216" s="1">
        <v>10.7</v>
      </c>
      <c r="O216" s="1">
        <v>0.4</v>
      </c>
    </row>
    <row r="217" spans="1:15">
      <c r="A217" s="2" t="s">
        <v>24</v>
      </c>
      <c r="B217" s="1" t="s">
        <v>36</v>
      </c>
      <c r="C217" s="1">
        <v>40</v>
      </c>
      <c r="D217" s="1">
        <v>2</v>
      </c>
      <c r="E217" s="1">
        <v>0.3</v>
      </c>
      <c r="F217" s="1">
        <v>15.2</v>
      </c>
      <c r="G217" s="1">
        <v>138</v>
      </c>
      <c r="H217" s="1">
        <v>0.1</v>
      </c>
      <c r="I217" s="1">
        <v>0</v>
      </c>
      <c r="J217" s="1">
        <v>0</v>
      </c>
      <c r="K217" s="1">
        <v>0</v>
      </c>
      <c r="L217" s="1">
        <v>11.5</v>
      </c>
      <c r="M217" s="1">
        <v>42</v>
      </c>
      <c r="N217" s="1">
        <v>14.5</v>
      </c>
      <c r="O217" s="1">
        <v>0.8</v>
      </c>
    </row>
    <row r="218" spans="1:1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60" t="s">
        <v>11</v>
      </c>
      <c r="B219" s="61"/>
      <c r="C219" s="62"/>
      <c r="D219" s="1">
        <f>SUM(D211+D212+D213+D214+D215+D216+D217+D218)</f>
        <v>23.1</v>
      </c>
      <c r="E219" s="1">
        <f t="shared" ref="E219:O219" si="25">SUM(E211+E212+E213+E214+E215+E216+E217+E218)</f>
        <v>27.000000000000004</v>
      </c>
      <c r="F219" s="1">
        <f t="shared" si="25"/>
        <v>121.4</v>
      </c>
      <c r="G219" s="1">
        <f>SUM(G211+G212+G213+G214+G215+G216+G217)</f>
        <v>831.8</v>
      </c>
      <c r="H219" s="1">
        <f t="shared" si="25"/>
        <v>0.22000000000000003</v>
      </c>
      <c r="I219" s="1">
        <f t="shared" si="25"/>
        <v>49.9</v>
      </c>
      <c r="J219" s="1">
        <f t="shared" si="25"/>
        <v>17.600000000000001</v>
      </c>
      <c r="K219" s="1">
        <f t="shared" si="25"/>
        <v>5.92</v>
      </c>
      <c r="L219" s="1">
        <f t="shared" si="25"/>
        <v>155.26</v>
      </c>
      <c r="M219" s="1">
        <f t="shared" si="25"/>
        <v>389.9</v>
      </c>
      <c r="N219" s="1">
        <f t="shared" si="25"/>
        <v>117.13</v>
      </c>
      <c r="O219" s="1">
        <f t="shared" si="25"/>
        <v>5.5</v>
      </c>
    </row>
    <row r="220" spans="1:15">
      <c r="A220" s="60" t="s">
        <v>93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2"/>
    </row>
    <row r="221" spans="1:15">
      <c r="A221" s="56">
        <v>8</v>
      </c>
      <c r="B221" s="34" t="s">
        <v>198</v>
      </c>
      <c r="C221" s="57">
        <v>110</v>
      </c>
      <c r="D221" s="1">
        <v>6.67</v>
      </c>
      <c r="E221" s="1">
        <v>8.4700000000000006</v>
      </c>
      <c r="F221" s="1">
        <v>14.98</v>
      </c>
      <c r="G221" s="1">
        <v>269.83999999999997</v>
      </c>
      <c r="H221" s="1">
        <v>0.11</v>
      </c>
      <c r="I221" s="1">
        <v>0.25</v>
      </c>
      <c r="J221" s="1">
        <v>17</v>
      </c>
      <c r="K221" s="1">
        <v>1.6</v>
      </c>
      <c r="L221" s="1">
        <v>15.7</v>
      </c>
      <c r="M221" s="1">
        <v>59.35</v>
      </c>
      <c r="N221" s="1">
        <v>52.3</v>
      </c>
      <c r="O221" s="1">
        <v>26.72</v>
      </c>
    </row>
    <row r="222" spans="1:15">
      <c r="A222" s="20">
        <v>386</v>
      </c>
      <c r="B222" s="21" t="s">
        <v>39</v>
      </c>
      <c r="C222" s="22">
        <v>200</v>
      </c>
      <c r="D222" s="1">
        <v>5.8</v>
      </c>
      <c r="E222" s="1">
        <v>5</v>
      </c>
      <c r="F222" s="1">
        <v>8.4</v>
      </c>
      <c r="G222" s="1">
        <v>102</v>
      </c>
      <c r="H222" s="1">
        <v>0.04</v>
      </c>
      <c r="I222" s="1">
        <v>0.6</v>
      </c>
      <c r="J222" s="1">
        <v>40</v>
      </c>
      <c r="K222" s="1">
        <v>0</v>
      </c>
      <c r="L222" s="1">
        <v>248</v>
      </c>
      <c r="M222" s="1">
        <v>28</v>
      </c>
      <c r="N222" s="1">
        <v>184</v>
      </c>
      <c r="O222" s="1">
        <v>0.2</v>
      </c>
    </row>
    <row r="223" spans="1:15">
      <c r="A223" s="6"/>
      <c r="B223" s="7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>
      <c r="A224" s="60" t="s">
        <v>76</v>
      </c>
      <c r="B224" s="61"/>
      <c r="C224" s="8"/>
      <c r="D224" s="1">
        <f>SUM(D221+D222+D223)</f>
        <v>12.469999999999999</v>
      </c>
      <c r="E224" s="1">
        <f t="shared" ref="E224:O224" si="26">SUM(E221+E222+E223)</f>
        <v>13.47</v>
      </c>
      <c r="F224" s="1">
        <f t="shared" si="26"/>
        <v>23.380000000000003</v>
      </c>
      <c r="G224" s="1">
        <f>SUM(G221:G223)</f>
        <v>371.84</v>
      </c>
      <c r="H224" s="1">
        <f t="shared" si="26"/>
        <v>0.15</v>
      </c>
      <c r="I224" s="1">
        <f t="shared" si="26"/>
        <v>0.85</v>
      </c>
      <c r="J224" s="1">
        <f t="shared" si="26"/>
        <v>57</v>
      </c>
      <c r="K224" s="1">
        <f t="shared" si="26"/>
        <v>1.6</v>
      </c>
      <c r="L224" s="1">
        <f t="shared" si="26"/>
        <v>263.7</v>
      </c>
      <c r="M224" s="1">
        <f t="shared" si="26"/>
        <v>87.35</v>
      </c>
      <c r="N224" s="1">
        <f t="shared" si="26"/>
        <v>236.3</v>
      </c>
      <c r="O224" s="1">
        <f t="shared" si="26"/>
        <v>26.919999999999998</v>
      </c>
    </row>
    <row r="225" spans="1:18">
      <c r="A225" s="60" t="s">
        <v>14</v>
      </c>
      <c r="B225" s="61"/>
      <c r="C225" s="62"/>
      <c r="D225" s="1">
        <f>SUM(D209+D219+D224)</f>
        <v>63.17</v>
      </c>
      <c r="E225" s="1">
        <f t="shared" ref="E225:O225" si="27">SUM(E209+E219+E224)</f>
        <v>57.17</v>
      </c>
      <c r="F225" s="1">
        <f t="shared" si="27"/>
        <v>210.48000000000002</v>
      </c>
      <c r="G225" s="1">
        <f>SUM(G209+G219+G224)</f>
        <v>1773.4399999999998</v>
      </c>
      <c r="H225" s="1">
        <f t="shared" si="27"/>
        <v>0.57000000000000006</v>
      </c>
      <c r="I225" s="1">
        <f t="shared" si="27"/>
        <v>56.95</v>
      </c>
      <c r="J225" s="1">
        <f t="shared" si="27"/>
        <v>160.6</v>
      </c>
      <c r="K225" s="1">
        <f t="shared" si="27"/>
        <v>9.1199999999999992</v>
      </c>
      <c r="L225" s="1">
        <f>SUM(L209+L219+L224)</f>
        <v>526.23</v>
      </c>
      <c r="M225" s="1">
        <f>SUM(M209+M219+M224)</f>
        <v>893.58</v>
      </c>
      <c r="N225" s="1">
        <f t="shared" si="27"/>
        <v>428.63</v>
      </c>
      <c r="O225" s="1">
        <f t="shared" si="27"/>
        <v>35.119999999999997</v>
      </c>
    </row>
    <row r="227" spans="1:18">
      <c r="G227" t="s">
        <v>85</v>
      </c>
    </row>
    <row r="228" spans="1:18" ht="12.75" customHeight="1">
      <c r="A228" s="78" t="s">
        <v>195</v>
      </c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</row>
    <row r="229" spans="1:18">
      <c r="A229" s="73" t="s">
        <v>56</v>
      </c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</row>
    <row r="230" spans="1:18">
      <c r="A230" s="74" t="s">
        <v>1</v>
      </c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</row>
    <row r="231" spans="1:18">
      <c r="A231" s="76" t="s">
        <v>155</v>
      </c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</row>
    <row r="232" spans="1:18">
      <c r="A232" s="71" t="s">
        <v>65</v>
      </c>
      <c r="B232" s="71" t="s">
        <v>119</v>
      </c>
      <c r="C232" s="71" t="s">
        <v>18</v>
      </c>
      <c r="D232" s="68" t="s">
        <v>137</v>
      </c>
      <c r="E232" s="61"/>
      <c r="F232" s="62"/>
      <c r="G232" s="66" t="s">
        <v>120</v>
      </c>
      <c r="H232" s="63" t="s">
        <v>15</v>
      </c>
      <c r="I232" s="61"/>
      <c r="J232" s="61"/>
      <c r="K232" s="62"/>
      <c r="L232" s="60" t="s">
        <v>151</v>
      </c>
      <c r="M232" s="61"/>
      <c r="N232" s="61"/>
      <c r="O232" s="62"/>
    </row>
    <row r="233" spans="1:18">
      <c r="A233" s="75"/>
      <c r="B233" s="75"/>
      <c r="C233" s="72"/>
      <c r="D233" s="1" t="s">
        <v>33</v>
      </c>
      <c r="E233" s="1" t="s">
        <v>29</v>
      </c>
      <c r="F233" s="1" t="s">
        <v>28</v>
      </c>
      <c r="G233" s="67"/>
      <c r="H233" s="1" t="s">
        <v>26</v>
      </c>
      <c r="I233" s="1" t="s">
        <v>30</v>
      </c>
      <c r="J233" s="1" t="s">
        <v>32</v>
      </c>
      <c r="K233" s="1" t="s">
        <v>25</v>
      </c>
      <c r="L233" s="1" t="s">
        <v>27</v>
      </c>
      <c r="M233" s="1" t="s">
        <v>35</v>
      </c>
      <c r="N233" s="1" t="s">
        <v>23</v>
      </c>
      <c r="O233" s="1" t="s">
        <v>31</v>
      </c>
    </row>
    <row r="234" spans="1:18">
      <c r="A234" s="2">
        <v>1</v>
      </c>
      <c r="B234" s="2">
        <v>2</v>
      </c>
      <c r="C234" s="2">
        <v>3</v>
      </c>
      <c r="D234" s="2">
        <v>4</v>
      </c>
      <c r="E234" s="2">
        <v>5</v>
      </c>
      <c r="F234" s="2">
        <v>6</v>
      </c>
      <c r="G234" s="2">
        <v>7</v>
      </c>
      <c r="H234" s="2">
        <v>8</v>
      </c>
      <c r="I234" s="2">
        <v>9</v>
      </c>
      <c r="J234" s="2">
        <v>10</v>
      </c>
      <c r="K234" s="2">
        <v>11</v>
      </c>
      <c r="L234" s="2">
        <v>12</v>
      </c>
      <c r="M234" s="2">
        <v>13</v>
      </c>
      <c r="N234" s="2">
        <v>14</v>
      </c>
      <c r="O234" s="2">
        <v>15</v>
      </c>
    </row>
    <row r="235" spans="1:18">
      <c r="A235" s="60" t="s">
        <v>92</v>
      </c>
      <c r="B235" s="61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2"/>
    </row>
    <row r="236" spans="1:18" ht="27.6">
      <c r="A236" s="2">
        <v>181</v>
      </c>
      <c r="B236" s="16" t="s">
        <v>107</v>
      </c>
      <c r="C236" s="16">
        <v>200</v>
      </c>
      <c r="D236" s="16">
        <v>4.4000000000000004</v>
      </c>
      <c r="E236" s="16">
        <v>5.8</v>
      </c>
      <c r="F236" s="1">
        <v>3.2</v>
      </c>
      <c r="G236" s="1">
        <v>200</v>
      </c>
      <c r="H236" s="1">
        <v>0.1</v>
      </c>
      <c r="I236" s="1">
        <v>0</v>
      </c>
      <c r="J236" s="1">
        <v>0</v>
      </c>
      <c r="K236" s="1">
        <v>2.2000000000000002</v>
      </c>
      <c r="L236" s="1">
        <v>24</v>
      </c>
      <c r="M236" s="1">
        <v>36</v>
      </c>
      <c r="N236" s="1">
        <v>10</v>
      </c>
      <c r="O236" s="1">
        <v>0.4</v>
      </c>
    </row>
    <row r="237" spans="1:18">
      <c r="A237" s="2" t="s">
        <v>24</v>
      </c>
      <c r="B237" s="1" t="s">
        <v>2</v>
      </c>
      <c r="C237" s="1">
        <v>30</v>
      </c>
      <c r="D237" s="1">
        <v>2.7</v>
      </c>
      <c r="E237" s="1">
        <v>0.3</v>
      </c>
      <c r="F237" s="1">
        <v>17.399999999999999</v>
      </c>
      <c r="G237" s="1">
        <v>79</v>
      </c>
      <c r="H237" s="1">
        <v>0.1</v>
      </c>
      <c r="I237" s="1">
        <v>0</v>
      </c>
      <c r="J237" s="1">
        <v>0</v>
      </c>
      <c r="K237" s="1">
        <v>0</v>
      </c>
      <c r="L237" s="1">
        <v>11.5</v>
      </c>
      <c r="M237" s="1">
        <v>42</v>
      </c>
      <c r="N237" s="1">
        <v>16</v>
      </c>
      <c r="O237" s="1">
        <v>0.7</v>
      </c>
    </row>
    <row r="238" spans="1:18">
      <c r="A238" s="2" t="s">
        <v>24</v>
      </c>
      <c r="B238" s="1" t="s">
        <v>36</v>
      </c>
      <c r="C238" s="1">
        <v>20</v>
      </c>
      <c r="D238" s="1">
        <v>2</v>
      </c>
      <c r="E238" s="1">
        <v>0.3</v>
      </c>
      <c r="F238" s="1">
        <v>15.2</v>
      </c>
      <c r="G238" s="1">
        <v>69</v>
      </c>
      <c r="H238" s="1">
        <v>0.1</v>
      </c>
      <c r="I238" s="1">
        <v>0</v>
      </c>
      <c r="J238" s="1">
        <v>0</v>
      </c>
      <c r="K238" s="1">
        <v>0</v>
      </c>
      <c r="L238" s="1">
        <v>11.5</v>
      </c>
      <c r="M238" s="1">
        <v>42</v>
      </c>
      <c r="N238" s="1">
        <v>14.5</v>
      </c>
      <c r="O238" s="1">
        <v>0.8</v>
      </c>
    </row>
    <row r="239" spans="1:18">
      <c r="A239" s="2">
        <v>15</v>
      </c>
      <c r="B239" s="1" t="s">
        <v>6</v>
      </c>
      <c r="C239" s="1">
        <v>20</v>
      </c>
      <c r="D239" s="1">
        <v>4.6399999999999997</v>
      </c>
      <c r="E239" s="1">
        <v>5.9</v>
      </c>
      <c r="F239" s="1">
        <v>0</v>
      </c>
      <c r="G239" s="1">
        <v>71.66</v>
      </c>
      <c r="H239" s="1">
        <v>0.01</v>
      </c>
      <c r="I239" s="1">
        <v>0.14000000000000001</v>
      </c>
      <c r="J239" s="1">
        <v>52</v>
      </c>
      <c r="K239" s="1">
        <v>0.1</v>
      </c>
      <c r="L239" s="1">
        <v>176</v>
      </c>
      <c r="M239" s="1">
        <v>100</v>
      </c>
      <c r="N239" s="1">
        <v>7</v>
      </c>
      <c r="O239" s="1">
        <v>0.2</v>
      </c>
    </row>
    <row r="240" spans="1:18">
      <c r="A240" s="2">
        <v>75</v>
      </c>
      <c r="B240" s="1" t="s">
        <v>87</v>
      </c>
      <c r="C240" s="1">
        <v>100</v>
      </c>
      <c r="D240" s="1">
        <v>0.3</v>
      </c>
      <c r="E240" s="1">
        <v>0.3</v>
      </c>
      <c r="F240" s="1">
        <v>7.35</v>
      </c>
      <c r="G240" s="1">
        <v>33.299999999999997</v>
      </c>
      <c r="H240" s="1">
        <v>0.02</v>
      </c>
      <c r="I240" s="1">
        <v>7.5</v>
      </c>
      <c r="J240" s="1">
        <v>0</v>
      </c>
      <c r="K240" s="1">
        <v>0.15</v>
      </c>
      <c r="L240" s="1">
        <v>12</v>
      </c>
      <c r="M240" s="1">
        <v>8.25</v>
      </c>
      <c r="N240" s="1">
        <v>6.75</v>
      </c>
      <c r="O240" s="1">
        <v>1.65</v>
      </c>
    </row>
    <row r="241" spans="1:15">
      <c r="A241" s="2">
        <v>379</v>
      </c>
      <c r="B241" s="1" t="s">
        <v>143</v>
      </c>
      <c r="C241" s="1">
        <v>200</v>
      </c>
      <c r="D241" s="1">
        <v>1.4</v>
      </c>
      <c r="E241" s="1">
        <v>2</v>
      </c>
      <c r="F241" s="1">
        <v>22.4</v>
      </c>
      <c r="G241" s="1">
        <v>116</v>
      </c>
      <c r="H241" s="1">
        <v>0</v>
      </c>
      <c r="I241" s="1">
        <v>0.4</v>
      </c>
      <c r="J241" s="1">
        <v>0</v>
      </c>
      <c r="K241" s="1">
        <v>0</v>
      </c>
      <c r="L241" s="1">
        <v>34</v>
      </c>
      <c r="M241" s="1">
        <v>50</v>
      </c>
      <c r="N241" s="1">
        <v>0</v>
      </c>
      <c r="O241" s="1">
        <v>0</v>
      </c>
    </row>
    <row r="242" spans="1:15">
      <c r="A242" s="60" t="s">
        <v>80</v>
      </c>
      <c r="B242" s="61"/>
      <c r="C242" s="62"/>
      <c r="D242" s="1">
        <f>SUM(D236+D237+D238+D239+D240+D241)</f>
        <v>15.440000000000003</v>
      </c>
      <c r="E242" s="1">
        <f>SUM(E236+E237+E238+E239+E240+E241)</f>
        <v>14.600000000000001</v>
      </c>
      <c r="F242" s="1">
        <f>SUM(F236+F237+F238+F239+F240+F241)</f>
        <v>65.55</v>
      </c>
      <c r="G242" s="1">
        <f>SUM(G236:G241)</f>
        <v>568.96</v>
      </c>
      <c r="H242" s="1">
        <f t="shared" ref="H242:O242" si="28">SUM(H236+H237+H238+H239+H240+H241)</f>
        <v>0.33000000000000007</v>
      </c>
      <c r="I242" s="1">
        <f t="shared" si="28"/>
        <v>8.0399999999999991</v>
      </c>
      <c r="J242" s="1">
        <f t="shared" si="28"/>
        <v>52</v>
      </c>
      <c r="K242" s="1">
        <f t="shared" si="28"/>
        <v>2.4500000000000002</v>
      </c>
      <c r="L242" s="1">
        <f>SUM(L236:L241)</f>
        <v>269</v>
      </c>
      <c r="M242" s="1">
        <f>SUM(M236:M241)</f>
        <v>278.25</v>
      </c>
      <c r="N242" s="1">
        <f t="shared" si="28"/>
        <v>54.25</v>
      </c>
      <c r="O242" s="1">
        <f t="shared" si="28"/>
        <v>3.75</v>
      </c>
    </row>
    <row r="243" spans="1:15">
      <c r="A243" s="60" t="s">
        <v>88</v>
      </c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2"/>
    </row>
    <row r="244" spans="1:15">
      <c r="A244" s="2">
        <v>23</v>
      </c>
      <c r="B244" s="16" t="s">
        <v>127</v>
      </c>
      <c r="C244" s="16">
        <v>100</v>
      </c>
      <c r="D244" s="16">
        <v>1.1000000000000001</v>
      </c>
      <c r="E244" s="16">
        <v>0.2</v>
      </c>
      <c r="F244" s="1">
        <v>0</v>
      </c>
      <c r="G244" s="1">
        <v>99.8</v>
      </c>
      <c r="H244" s="1">
        <v>1.4</v>
      </c>
      <c r="I244" s="1">
        <v>0.8</v>
      </c>
      <c r="J244" s="1">
        <v>0.7</v>
      </c>
      <c r="K244" s="1">
        <v>0.01</v>
      </c>
      <c r="L244" s="1">
        <v>17.3</v>
      </c>
      <c r="M244" s="1">
        <v>104.3</v>
      </c>
      <c r="N244" s="1">
        <v>20</v>
      </c>
      <c r="O244" s="1">
        <v>26</v>
      </c>
    </row>
    <row r="245" spans="1:15" ht="27.6">
      <c r="A245" s="2">
        <v>112</v>
      </c>
      <c r="B245" s="16" t="s">
        <v>109</v>
      </c>
      <c r="C245" s="16">
        <v>250</v>
      </c>
      <c r="D245" s="16">
        <v>2.4</v>
      </c>
      <c r="E245" s="16">
        <v>4</v>
      </c>
      <c r="F245" s="1">
        <v>20.6</v>
      </c>
      <c r="G245" s="1">
        <v>165.5</v>
      </c>
      <c r="H245" s="1">
        <v>0</v>
      </c>
      <c r="I245" s="1">
        <v>6.4</v>
      </c>
      <c r="J245" s="1">
        <v>0</v>
      </c>
      <c r="K245" s="1">
        <v>0.3</v>
      </c>
      <c r="L245" s="1">
        <v>42.3</v>
      </c>
      <c r="M245" s="1">
        <v>81.599999999999994</v>
      </c>
      <c r="N245" s="1">
        <v>35.299999999999997</v>
      </c>
      <c r="O245" s="1">
        <v>0.8</v>
      </c>
    </row>
    <row r="246" spans="1:15" ht="27.6">
      <c r="A246" s="2">
        <v>259</v>
      </c>
      <c r="B246" s="16" t="s">
        <v>124</v>
      </c>
      <c r="C246" s="16">
        <v>240</v>
      </c>
      <c r="D246" s="16">
        <v>17.87</v>
      </c>
      <c r="E246" s="1">
        <v>19.649999999999999</v>
      </c>
      <c r="F246" s="1">
        <v>14.2</v>
      </c>
      <c r="G246" s="1">
        <v>376.88</v>
      </c>
      <c r="H246" s="1">
        <v>0.32</v>
      </c>
      <c r="I246" s="1">
        <v>23</v>
      </c>
      <c r="J246" s="1">
        <v>0</v>
      </c>
      <c r="K246" s="1">
        <v>1.26</v>
      </c>
      <c r="L246" s="1">
        <v>28.4</v>
      </c>
      <c r="M246" s="1">
        <v>202.9</v>
      </c>
      <c r="N246" s="1">
        <v>44.4</v>
      </c>
      <c r="O246" s="1">
        <v>0</v>
      </c>
    </row>
    <row r="247" spans="1:15">
      <c r="A247" s="2">
        <v>344</v>
      </c>
      <c r="B247" s="1" t="s">
        <v>131</v>
      </c>
      <c r="C247" s="1">
        <v>200</v>
      </c>
      <c r="D247" s="1">
        <v>0.2</v>
      </c>
      <c r="E247" s="1">
        <v>0.2</v>
      </c>
      <c r="F247" s="1">
        <v>27.2</v>
      </c>
      <c r="G247" s="1">
        <v>110</v>
      </c>
      <c r="H247" s="1">
        <v>0</v>
      </c>
      <c r="I247" s="1">
        <v>2.7</v>
      </c>
      <c r="J247" s="1">
        <v>0</v>
      </c>
      <c r="K247" s="1">
        <v>0.1</v>
      </c>
      <c r="L247" s="1">
        <v>14.8</v>
      </c>
      <c r="M247" s="1">
        <v>6.2</v>
      </c>
      <c r="N247" s="1">
        <v>12</v>
      </c>
      <c r="O247" s="1">
        <v>0.8</v>
      </c>
    </row>
    <row r="248" spans="1:15">
      <c r="A248" s="2" t="s">
        <v>24</v>
      </c>
      <c r="B248" s="1" t="s">
        <v>2</v>
      </c>
      <c r="C248" s="1">
        <v>20</v>
      </c>
      <c r="D248" s="1">
        <v>1.58</v>
      </c>
      <c r="E248" s="1">
        <v>0.2</v>
      </c>
      <c r="F248" s="1">
        <v>9.66</v>
      </c>
      <c r="G248" s="1">
        <v>23.38</v>
      </c>
      <c r="H248" s="1">
        <v>0.02</v>
      </c>
      <c r="I248" s="1">
        <v>0</v>
      </c>
      <c r="J248" s="1">
        <v>0</v>
      </c>
      <c r="K248" s="1">
        <v>0.26</v>
      </c>
      <c r="L248" s="1">
        <v>4.5999999999999996</v>
      </c>
      <c r="M248" s="1">
        <v>17.399999999999999</v>
      </c>
      <c r="N248" s="1">
        <v>6.6</v>
      </c>
      <c r="O248" s="1">
        <v>0.22</v>
      </c>
    </row>
    <row r="249" spans="1:15">
      <c r="A249" s="2" t="s">
        <v>24</v>
      </c>
      <c r="B249" s="1" t="s">
        <v>134</v>
      </c>
      <c r="C249" s="1">
        <v>30</v>
      </c>
      <c r="D249" s="1">
        <v>2.2400000000000002</v>
      </c>
      <c r="E249" s="1">
        <v>0.44</v>
      </c>
      <c r="F249" s="1">
        <v>19.760000000000002</v>
      </c>
      <c r="G249" s="1">
        <v>68.97</v>
      </c>
      <c r="H249" s="1">
        <v>0.04</v>
      </c>
      <c r="I249" s="1">
        <v>0</v>
      </c>
      <c r="J249" s="1">
        <v>0</v>
      </c>
      <c r="K249" s="1">
        <v>0.36</v>
      </c>
      <c r="L249" s="1">
        <v>9.1999999999999993</v>
      </c>
      <c r="M249" s="1">
        <v>42.4</v>
      </c>
      <c r="N249" s="1">
        <v>10</v>
      </c>
      <c r="O249" s="1">
        <v>1.24</v>
      </c>
    </row>
    <row r="250" spans="1:15">
      <c r="A250" s="60" t="s">
        <v>11</v>
      </c>
      <c r="B250" s="61"/>
      <c r="C250" s="62"/>
      <c r="D250" s="1">
        <f t="shared" ref="D250:O250" si="29">SUM(D244+D245+D246+D247+D248+D249)</f>
        <v>25.39</v>
      </c>
      <c r="E250" s="1">
        <f t="shared" si="29"/>
        <v>24.689999999999998</v>
      </c>
      <c r="F250" s="1">
        <f t="shared" si="29"/>
        <v>91.42</v>
      </c>
      <c r="G250" s="1">
        <v>834.5</v>
      </c>
      <c r="H250" s="1">
        <f t="shared" si="29"/>
        <v>1.78</v>
      </c>
      <c r="I250" s="1">
        <f t="shared" si="29"/>
        <v>32.9</v>
      </c>
      <c r="J250" s="1">
        <f t="shared" si="29"/>
        <v>0.7</v>
      </c>
      <c r="K250" s="1">
        <f t="shared" si="29"/>
        <v>2.29</v>
      </c>
      <c r="L250" s="1">
        <f>SUM(L244:L249)</f>
        <v>116.6</v>
      </c>
      <c r="M250" s="1">
        <f>SUM(M244:M249)</f>
        <v>454.7999999999999</v>
      </c>
      <c r="N250" s="1">
        <f t="shared" si="29"/>
        <v>128.29999999999998</v>
      </c>
      <c r="O250" s="1">
        <f t="shared" si="29"/>
        <v>29.06</v>
      </c>
    </row>
    <row r="251" spans="1:15">
      <c r="A251" s="60" t="s">
        <v>93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2"/>
    </row>
    <row r="252" spans="1:15">
      <c r="A252" s="53">
        <v>400</v>
      </c>
      <c r="B252" s="54" t="s">
        <v>64</v>
      </c>
      <c r="C252" s="55">
        <v>100</v>
      </c>
      <c r="D252" s="1">
        <v>7.8</v>
      </c>
      <c r="E252" s="1">
        <v>9.3000000000000007</v>
      </c>
      <c r="F252" s="1">
        <v>55.5</v>
      </c>
      <c r="G252" s="1">
        <v>298.48</v>
      </c>
      <c r="H252" s="1">
        <v>0.1</v>
      </c>
      <c r="I252" s="1">
        <v>0</v>
      </c>
      <c r="J252" s="1">
        <v>18</v>
      </c>
      <c r="K252" s="1">
        <v>4</v>
      </c>
      <c r="L252" s="1">
        <v>31</v>
      </c>
      <c r="M252" s="1">
        <v>89</v>
      </c>
      <c r="N252" s="1">
        <v>13</v>
      </c>
      <c r="O252" s="1">
        <v>1.3</v>
      </c>
    </row>
    <row r="253" spans="1:15">
      <c r="A253" s="6" t="s">
        <v>24</v>
      </c>
      <c r="B253" s="7" t="s">
        <v>89</v>
      </c>
      <c r="C253" s="8">
        <v>200</v>
      </c>
      <c r="D253" s="1">
        <v>5.8</v>
      </c>
      <c r="E253" s="1">
        <v>6.4</v>
      </c>
      <c r="F253" s="1">
        <v>8</v>
      </c>
      <c r="G253" s="1">
        <v>118</v>
      </c>
      <c r="H253" s="1">
        <v>0.1</v>
      </c>
      <c r="I253" s="1">
        <v>1.4</v>
      </c>
      <c r="J253" s="1">
        <v>42</v>
      </c>
      <c r="K253" s="1">
        <v>0.1</v>
      </c>
      <c r="L253" s="1">
        <v>240</v>
      </c>
      <c r="M253" s="1">
        <v>190</v>
      </c>
      <c r="N253" s="1">
        <v>28</v>
      </c>
      <c r="O253" s="1">
        <v>0.2</v>
      </c>
    </row>
    <row r="254" spans="1:15">
      <c r="A254" s="60" t="s">
        <v>76</v>
      </c>
      <c r="B254" s="61"/>
      <c r="C254" s="8"/>
      <c r="D254" s="1">
        <f t="shared" ref="D254:O254" si="30">SUM(D252+D253)</f>
        <v>13.6</v>
      </c>
      <c r="E254" s="1">
        <f t="shared" si="30"/>
        <v>15.700000000000001</v>
      </c>
      <c r="F254" s="1">
        <f t="shared" si="30"/>
        <v>63.5</v>
      </c>
      <c r="G254" s="1">
        <v>338.35</v>
      </c>
      <c r="H254" s="1">
        <f t="shared" si="30"/>
        <v>0.2</v>
      </c>
      <c r="I254" s="1">
        <f t="shared" si="30"/>
        <v>1.4</v>
      </c>
      <c r="J254" s="1">
        <f t="shared" si="30"/>
        <v>60</v>
      </c>
      <c r="K254" s="1">
        <f t="shared" si="30"/>
        <v>4.0999999999999996</v>
      </c>
      <c r="L254" s="1">
        <f t="shared" si="30"/>
        <v>271</v>
      </c>
      <c r="M254" s="1">
        <f t="shared" si="30"/>
        <v>279</v>
      </c>
      <c r="N254" s="1">
        <f t="shared" si="30"/>
        <v>41</v>
      </c>
      <c r="O254" s="1">
        <f t="shared" si="30"/>
        <v>1.5</v>
      </c>
    </row>
    <row r="255" spans="1:15">
      <c r="A255" s="60" t="s">
        <v>14</v>
      </c>
      <c r="B255" s="61"/>
      <c r="C255" s="62"/>
      <c r="D255" s="1">
        <f t="shared" ref="D255:O255" si="31">SUM(D242+D250+D254)</f>
        <v>54.430000000000007</v>
      </c>
      <c r="E255" s="1">
        <f t="shared" si="31"/>
        <v>54.99</v>
      </c>
      <c r="F255" s="1">
        <f t="shared" si="31"/>
        <v>220.47</v>
      </c>
      <c r="G255" s="1">
        <f t="shared" si="31"/>
        <v>1741.81</v>
      </c>
      <c r="H255" s="1">
        <f t="shared" si="31"/>
        <v>2.3100000000000005</v>
      </c>
      <c r="I255" s="1">
        <f t="shared" si="31"/>
        <v>42.339999999999996</v>
      </c>
      <c r="J255" s="1">
        <f t="shared" si="31"/>
        <v>112.7</v>
      </c>
      <c r="K255" s="1">
        <f t="shared" si="31"/>
        <v>8.84</v>
      </c>
      <c r="L255" s="1">
        <f>SUM(L242+L250+L254)</f>
        <v>656.6</v>
      </c>
      <c r="M255" s="1">
        <f>SUM(M242+M250+M254)</f>
        <v>1012.05</v>
      </c>
      <c r="N255" s="1">
        <f t="shared" si="31"/>
        <v>223.54999999999998</v>
      </c>
      <c r="O255" s="1">
        <f t="shared" si="31"/>
        <v>34.31</v>
      </c>
    </row>
    <row r="259" spans="1:18" ht="12.75" customHeight="1">
      <c r="A259" s="78" t="s">
        <v>195</v>
      </c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</row>
    <row r="260" spans="1:18">
      <c r="A260" s="73" t="s">
        <v>58</v>
      </c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</row>
    <row r="261" spans="1:18">
      <c r="A261" s="74" t="s">
        <v>118</v>
      </c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</row>
    <row r="262" spans="1:18">
      <c r="A262" s="76" t="s">
        <v>155</v>
      </c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</row>
    <row r="263" spans="1:18">
      <c r="A263" s="71" t="s">
        <v>65</v>
      </c>
      <c r="B263" s="71" t="s">
        <v>119</v>
      </c>
      <c r="C263" s="71" t="s">
        <v>18</v>
      </c>
      <c r="D263" s="68" t="s">
        <v>137</v>
      </c>
      <c r="E263" s="61"/>
      <c r="F263" s="62"/>
      <c r="G263" s="66" t="s">
        <v>120</v>
      </c>
      <c r="H263" s="63" t="s">
        <v>15</v>
      </c>
      <c r="I263" s="61"/>
      <c r="J263" s="61"/>
      <c r="K263" s="62"/>
      <c r="L263" s="60" t="s">
        <v>151</v>
      </c>
      <c r="M263" s="61"/>
      <c r="N263" s="61"/>
      <c r="O263" s="62"/>
    </row>
    <row r="264" spans="1:18">
      <c r="A264" s="75"/>
      <c r="B264" s="75"/>
      <c r="C264" s="72"/>
      <c r="D264" s="1" t="s">
        <v>33</v>
      </c>
      <c r="E264" s="1" t="s">
        <v>29</v>
      </c>
      <c r="F264" s="1" t="s">
        <v>28</v>
      </c>
      <c r="G264" s="67"/>
      <c r="H264" s="1" t="s">
        <v>26</v>
      </c>
      <c r="I264" s="1" t="s">
        <v>30</v>
      </c>
      <c r="J264" s="1" t="s">
        <v>32</v>
      </c>
      <c r="K264" s="1" t="s">
        <v>25</v>
      </c>
      <c r="L264" s="1" t="s">
        <v>27</v>
      </c>
      <c r="M264" s="1" t="s">
        <v>35</v>
      </c>
      <c r="N264" s="1" t="s">
        <v>23</v>
      </c>
      <c r="O264" s="1" t="s">
        <v>31</v>
      </c>
    </row>
    <row r="265" spans="1:18">
      <c r="A265" s="2">
        <v>1</v>
      </c>
      <c r="B265" s="2">
        <v>2</v>
      </c>
      <c r="C265" s="2">
        <v>3</v>
      </c>
      <c r="D265" s="2">
        <v>4</v>
      </c>
      <c r="E265" s="2">
        <v>5</v>
      </c>
      <c r="F265" s="2">
        <v>6</v>
      </c>
      <c r="G265" s="2">
        <v>7</v>
      </c>
      <c r="H265" s="2">
        <v>8</v>
      </c>
      <c r="I265" s="2">
        <v>9</v>
      </c>
      <c r="J265" s="2">
        <v>10</v>
      </c>
      <c r="K265" s="2">
        <v>11</v>
      </c>
      <c r="L265" s="2">
        <v>12</v>
      </c>
      <c r="M265" s="2">
        <v>13</v>
      </c>
      <c r="N265" s="2">
        <v>14</v>
      </c>
      <c r="O265" s="2">
        <v>15</v>
      </c>
    </row>
    <row r="266" spans="1:18">
      <c r="A266" s="60" t="s">
        <v>92</v>
      </c>
      <c r="B266" s="61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2"/>
    </row>
    <row r="267" spans="1:18">
      <c r="A267" s="2">
        <v>403</v>
      </c>
      <c r="B267" s="1" t="s">
        <v>68</v>
      </c>
      <c r="C267" s="1">
        <v>150</v>
      </c>
      <c r="D267" s="1">
        <v>9.48</v>
      </c>
      <c r="E267" s="1">
        <v>11.52</v>
      </c>
      <c r="F267" s="1">
        <v>52.92</v>
      </c>
      <c r="G267" s="1">
        <v>353.28</v>
      </c>
      <c r="H267" s="1">
        <v>4.08</v>
      </c>
      <c r="I267" s="1">
        <v>1.08</v>
      </c>
      <c r="J267" s="1">
        <v>0</v>
      </c>
      <c r="K267" s="1">
        <v>6.48</v>
      </c>
      <c r="L267" s="1">
        <v>13.8</v>
      </c>
      <c r="M267" s="1">
        <v>28.44</v>
      </c>
      <c r="N267" s="1">
        <v>7.32</v>
      </c>
      <c r="O267" s="1">
        <v>4.8</v>
      </c>
    </row>
    <row r="268" spans="1:18">
      <c r="A268" s="2">
        <v>376</v>
      </c>
      <c r="B268" s="1" t="s">
        <v>20</v>
      </c>
      <c r="C268" s="1">
        <v>200</v>
      </c>
      <c r="D268" s="1">
        <v>0.53</v>
      </c>
      <c r="E268" s="1">
        <v>0</v>
      </c>
      <c r="F268" s="1">
        <v>9.4700000000000006</v>
      </c>
      <c r="G268" s="1">
        <v>40</v>
      </c>
      <c r="H268" s="1">
        <v>0</v>
      </c>
      <c r="I268" s="1">
        <v>0.27</v>
      </c>
      <c r="J268" s="1">
        <v>0</v>
      </c>
      <c r="K268" s="1">
        <v>0</v>
      </c>
      <c r="L268" s="1">
        <v>13.6</v>
      </c>
      <c r="M268" s="1">
        <v>22.13</v>
      </c>
      <c r="N268" s="1">
        <v>11.73</v>
      </c>
      <c r="O268" s="1">
        <v>2.13</v>
      </c>
    </row>
    <row r="269" spans="1:18">
      <c r="A269" s="2" t="s">
        <v>24</v>
      </c>
      <c r="B269" s="1" t="s">
        <v>2</v>
      </c>
      <c r="C269" s="1">
        <v>30</v>
      </c>
      <c r="D269" s="1">
        <v>1.8</v>
      </c>
      <c r="E269" s="1">
        <v>0.2</v>
      </c>
      <c r="F269" s="1">
        <v>11.6</v>
      </c>
      <c r="G269" s="1">
        <v>52.7</v>
      </c>
      <c r="H269" s="1">
        <v>0</v>
      </c>
      <c r="I269" s="1">
        <v>0</v>
      </c>
      <c r="J269" s="1">
        <v>0</v>
      </c>
      <c r="K269" s="1">
        <v>0</v>
      </c>
      <c r="L269" s="1">
        <v>7.7</v>
      </c>
      <c r="M269" s="1">
        <v>28</v>
      </c>
      <c r="N269" s="1">
        <v>10.7</v>
      </c>
      <c r="O269" s="1">
        <v>0.4</v>
      </c>
    </row>
    <row r="270" spans="1:18">
      <c r="A270" s="2" t="s">
        <v>24</v>
      </c>
      <c r="B270" s="1" t="s">
        <v>36</v>
      </c>
      <c r="C270" s="1">
        <v>20</v>
      </c>
      <c r="D270" s="1">
        <v>1</v>
      </c>
      <c r="E270" s="1">
        <v>0.1</v>
      </c>
      <c r="F270" s="1">
        <v>7.6</v>
      </c>
      <c r="G270" s="1">
        <v>34.5</v>
      </c>
      <c r="H270" s="1">
        <v>0</v>
      </c>
      <c r="I270" s="1">
        <v>0</v>
      </c>
      <c r="J270" s="1">
        <v>0</v>
      </c>
      <c r="K270" s="1">
        <v>0</v>
      </c>
      <c r="L270" s="1">
        <v>5.8</v>
      </c>
      <c r="M270" s="1">
        <v>21</v>
      </c>
      <c r="N270" s="1">
        <v>7.3</v>
      </c>
      <c r="O270" s="1">
        <v>0.4</v>
      </c>
    </row>
    <row r="271" spans="1:18">
      <c r="A271" s="2">
        <v>338</v>
      </c>
      <c r="B271" s="1" t="s">
        <v>169</v>
      </c>
      <c r="C271" s="1">
        <v>100</v>
      </c>
      <c r="D271" s="1">
        <v>1.5</v>
      </c>
      <c r="E271" s="1">
        <v>0.5</v>
      </c>
      <c r="F271" s="1">
        <v>21</v>
      </c>
      <c r="G271" s="1">
        <v>96</v>
      </c>
      <c r="H271" s="1">
        <v>0</v>
      </c>
      <c r="I271" s="1">
        <v>10</v>
      </c>
      <c r="J271" s="1">
        <v>0</v>
      </c>
      <c r="K271" s="1">
        <v>0.9</v>
      </c>
      <c r="L271" s="1">
        <v>8</v>
      </c>
      <c r="M271" s="1">
        <v>28</v>
      </c>
      <c r="N271" s="1">
        <v>42</v>
      </c>
      <c r="O271" s="1">
        <v>0.6</v>
      </c>
    </row>
    <row r="272" spans="1:1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>
      <c r="A273" s="60" t="s">
        <v>80</v>
      </c>
      <c r="B273" s="61"/>
      <c r="C273" s="62"/>
      <c r="D273" s="1">
        <f t="shared" ref="D273:O273" si="32">SUM(D267+D268+D269+D270+D271+D272)</f>
        <v>14.31</v>
      </c>
      <c r="E273" s="1">
        <f t="shared" si="32"/>
        <v>12.319999999999999</v>
      </c>
      <c r="F273" s="1">
        <f t="shared" si="32"/>
        <v>102.58999999999999</v>
      </c>
      <c r="G273" s="1">
        <f t="shared" si="32"/>
        <v>576.48</v>
      </c>
      <c r="H273" s="1">
        <f t="shared" si="32"/>
        <v>4.08</v>
      </c>
      <c r="I273" s="1">
        <f t="shared" si="32"/>
        <v>11.35</v>
      </c>
      <c r="J273" s="1">
        <f t="shared" si="32"/>
        <v>0</v>
      </c>
      <c r="K273" s="1">
        <f t="shared" si="32"/>
        <v>7.3800000000000008</v>
      </c>
      <c r="L273" s="1">
        <f t="shared" si="32"/>
        <v>48.9</v>
      </c>
      <c r="M273" s="1">
        <f t="shared" si="32"/>
        <v>127.57</v>
      </c>
      <c r="N273" s="1">
        <f t="shared" si="32"/>
        <v>79.05</v>
      </c>
      <c r="O273" s="1">
        <f t="shared" si="32"/>
        <v>8.33</v>
      </c>
    </row>
    <row r="274" spans="1:15">
      <c r="A274" s="60" t="s">
        <v>88</v>
      </c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2"/>
    </row>
    <row r="275" spans="1:15">
      <c r="A275" s="2">
        <v>21</v>
      </c>
      <c r="B275" s="3" t="s">
        <v>138</v>
      </c>
      <c r="C275" s="3">
        <v>100</v>
      </c>
      <c r="D275" s="3">
        <v>1</v>
      </c>
      <c r="E275" s="3">
        <v>5</v>
      </c>
      <c r="F275" s="1">
        <v>6</v>
      </c>
      <c r="G275" s="1">
        <v>72</v>
      </c>
      <c r="H275" s="1">
        <v>0.01</v>
      </c>
      <c r="I275" s="1">
        <v>10.1</v>
      </c>
      <c r="J275" s="1">
        <v>1.8</v>
      </c>
      <c r="K275" s="1">
        <v>0</v>
      </c>
      <c r="L275" s="1">
        <v>24.6</v>
      </c>
      <c r="M275" s="1">
        <v>8.6</v>
      </c>
      <c r="N275" s="1">
        <v>4.5999999999999996</v>
      </c>
      <c r="O275" s="1">
        <v>0.6</v>
      </c>
    </row>
    <row r="276" spans="1:15" ht="27.6">
      <c r="A276" s="2">
        <v>106</v>
      </c>
      <c r="B276" s="16" t="s">
        <v>100</v>
      </c>
      <c r="C276" s="16">
        <v>250</v>
      </c>
      <c r="D276" s="16">
        <v>6</v>
      </c>
      <c r="E276" s="16">
        <v>1.9</v>
      </c>
      <c r="F276" s="1">
        <v>12.5</v>
      </c>
      <c r="G276" s="1">
        <v>114.5</v>
      </c>
      <c r="H276" s="1">
        <v>0.1</v>
      </c>
      <c r="I276" s="1">
        <v>5.0999999999999996</v>
      </c>
      <c r="J276" s="1">
        <v>0.1</v>
      </c>
      <c r="K276" s="1">
        <v>0.4</v>
      </c>
      <c r="L276" s="1">
        <v>20.6</v>
      </c>
      <c r="M276" s="1">
        <v>93.5</v>
      </c>
      <c r="N276" s="1">
        <v>19</v>
      </c>
      <c r="O276" s="1">
        <v>0.8</v>
      </c>
    </row>
    <row r="277" spans="1:15">
      <c r="A277" s="2">
        <v>287</v>
      </c>
      <c r="B277" s="16" t="s">
        <v>130</v>
      </c>
      <c r="C277" s="16">
        <v>240</v>
      </c>
      <c r="D277" s="16">
        <v>14</v>
      </c>
      <c r="E277" s="1">
        <v>15.5</v>
      </c>
      <c r="F277" s="1">
        <v>24.83</v>
      </c>
      <c r="G277" s="1">
        <v>339.05</v>
      </c>
      <c r="H277" s="1">
        <v>7.0000000000000007E-2</v>
      </c>
      <c r="I277" s="1">
        <v>23.33</v>
      </c>
      <c r="J277" s="1">
        <v>29.5</v>
      </c>
      <c r="K277" s="1">
        <v>0</v>
      </c>
      <c r="L277" s="1">
        <v>139.5</v>
      </c>
      <c r="M277" s="1">
        <v>225</v>
      </c>
      <c r="N277" s="1">
        <v>50.5</v>
      </c>
      <c r="O277" s="1">
        <v>41.67</v>
      </c>
    </row>
    <row r="278" spans="1:15">
      <c r="A278" s="2">
        <v>388</v>
      </c>
      <c r="B278" s="1" t="s">
        <v>125</v>
      </c>
      <c r="C278" s="1">
        <v>200</v>
      </c>
      <c r="D278" s="1">
        <v>0.4</v>
      </c>
      <c r="E278" s="1">
        <v>0.2</v>
      </c>
      <c r="F278" s="1">
        <v>23.8</v>
      </c>
      <c r="G278" s="1">
        <v>100</v>
      </c>
      <c r="H278" s="1">
        <v>0</v>
      </c>
      <c r="I278" s="1">
        <v>110</v>
      </c>
      <c r="J278" s="1">
        <v>0</v>
      </c>
      <c r="K278" s="1">
        <v>0.8</v>
      </c>
      <c r="L278" s="1">
        <v>14</v>
      </c>
      <c r="M278" s="1">
        <v>2</v>
      </c>
      <c r="N278" s="1">
        <v>4</v>
      </c>
      <c r="O278" s="1">
        <v>0.6</v>
      </c>
    </row>
    <row r="279" spans="1:15">
      <c r="A279" s="2" t="s">
        <v>24</v>
      </c>
      <c r="B279" s="1" t="s">
        <v>2</v>
      </c>
      <c r="C279" s="1">
        <v>20</v>
      </c>
      <c r="D279" s="1">
        <v>1.8</v>
      </c>
      <c r="E279" s="1">
        <v>0.2</v>
      </c>
      <c r="F279" s="1">
        <v>11.6</v>
      </c>
      <c r="G279" s="1">
        <v>52.7</v>
      </c>
      <c r="H279" s="1">
        <v>0</v>
      </c>
      <c r="I279" s="1">
        <v>0</v>
      </c>
      <c r="J279" s="1">
        <v>0</v>
      </c>
      <c r="K279" s="1">
        <v>0</v>
      </c>
      <c r="L279" s="1">
        <v>7.7</v>
      </c>
      <c r="M279" s="1">
        <v>28</v>
      </c>
      <c r="N279" s="1">
        <v>10.7</v>
      </c>
      <c r="O279" s="1">
        <v>0.4</v>
      </c>
    </row>
    <row r="280" spans="1:15">
      <c r="A280" s="2" t="s">
        <v>24</v>
      </c>
      <c r="B280" s="1" t="s">
        <v>36</v>
      </c>
      <c r="C280" s="1">
        <v>30</v>
      </c>
      <c r="D280" s="1">
        <v>2</v>
      </c>
      <c r="E280" s="1">
        <v>0.3</v>
      </c>
      <c r="F280" s="1">
        <v>15.2</v>
      </c>
      <c r="G280" s="1">
        <v>138</v>
      </c>
      <c r="H280" s="1">
        <v>0.1</v>
      </c>
      <c r="I280" s="1">
        <v>0</v>
      </c>
      <c r="J280" s="1">
        <v>0</v>
      </c>
      <c r="K280" s="1">
        <v>0</v>
      </c>
      <c r="L280" s="1">
        <v>11.5</v>
      </c>
      <c r="M280" s="1">
        <v>42</v>
      </c>
      <c r="N280" s="1">
        <v>14.5</v>
      </c>
      <c r="O280" s="1">
        <v>0.8</v>
      </c>
    </row>
    <row r="281" spans="1:15">
      <c r="A281" s="60" t="s">
        <v>11</v>
      </c>
      <c r="B281" s="61"/>
      <c r="C281" s="62"/>
      <c r="D281" s="1">
        <f t="shared" ref="D281:O281" si="33">SUM(D275+D276+D277+D278+D279+D280)</f>
        <v>25.2</v>
      </c>
      <c r="E281" s="1">
        <f t="shared" si="33"/>
        <v>23.099999999999998</v>
      </c>
      <c r="F281" s="1">
        <f t="shared" si="33"/>
        <v>93.929999999999993</v>
      </c>
      <c r="G281" s="1">
        <f>SUM(G275:G280)</f>
        <v>816.25</v>
      </c>
      <c r="H281" s="1">
        <f t="shared" si="33"/>
        <v>0.28000000000000003</v>
      </c>
      <c r="I281" s="1">
        <f t="shared" si="33"/>
        <v>148.53</v>
      </c>
      <c r="J281" s="1">
        <f t="shared" si="33"/>
        <v>31.4</v>
      </c>
      <c r="K281" s="1">
        <f t="shared" si="33"/>
        <v>1.2000000000000002</v>
      </c>
      <c r="L281" s="1">
        <f t="shared" si="33"/>
        <v>217.89999999999998</v>
      </c>
      <c r="M281" s="1">
        <f t="shared" si="33"/>
        <v>399.1</v>
      </c>
      <c r="N281" s="1">
        <f t="shared" si="33"/>
        <v>103.3</v>
      </c>
      <c r="O281" s="1">
        <f t="shared" si="33"/>
        <v>44.87</v>
      </c>
    </row>
    <row r="282" spans="1:15">
      <c r="A282" s="60" t="s">
        <v>93</v>
      </c>
      <c r="B282" s="61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2"/>
    </row>
    <row r="283" spans="1:15">
      <c r="A283" s="6">
        <v>410</v>
      </c>
      <c r="B283" s="7" t="s">
        <v>128</v>
      </c>
      <c r="C283" s="8">
        <v>110</v>
      </c>
      <c r="D283" s="1">
        <v>11.8</v>
      </c>
      <c r="E283" s="1">
        <v>6.4</v>
      </c>
      <c r="F283" s="1">
        <v>37.4</v>
      </c>
      <c r="G283" s="1">
        <v>281.60000000000002</v>
      </c>
      <c r="H283" s="1">
        <v>0.1</v>
      </c>
      <c r="I283" s="1">
        <v>0</v>
      </c>
      <c r="J283" s="1">
        <v>0</v>
      </c>
      <c r="K283" s="1">
        <v>0</v>
      </c>
      <c r="L283" s="1">
        <v>65.2</v>
      </c>
      <c r="M283" s="1">
        <v>112</v>
      </c>
      <c r="N283" s="1">
        <v>16</v>
      </c>
      <c r="O283" s="1">
        <v>0.8</v>
      </c>
    </row>
    <row r="284" spans="1:15">
      <c r="A284" s="6">
        <v>389</v>
      </c>
      <c r="B284" s="7" t="s">
        <v>10</v>
      </c>
      <c r="C284" s="8">
        <v>200</v>
      </c>
      <c r="D284" s="1">
        <v>0.2</v>
      </c>
      <c r="E284" s="1">
        <v>0.1</v>
      </c>
      <c r="F284" s="1">
        <v>14.3</v>
      </c>
      <c r="G284" s="1">
        <v>65</v>
      </c>
      <c r="H284" s="1">
        <v>0</v>
      </c>
      <c r="I284" s="1">
        <v>0</v>
      </c>
      <c r="J284" s="1">
        <v>0</v>
      </c>
      <c r="K284" s="1">
        <v>0</v>
      </c>
      <c r="L284" s="1">
        <v>2</v>
      </c>
      <c r="M284" s="1">
        <v>2</v>
      </c>
      <c r="N284" s="1">
        <v>1</v>
      </c>
      <c r="O284" s="1">
        <v>0</v>
      </c>
    </row>
    <row r="285" spans="1:15">
      <c r="A285" s="6"/>
      <c r="B285" s="7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>
      <c r="A286" s="60" t="s">
        <v>76</v>
      </c>
      <c r="B286" s="61"/>
      <c r="C286" s="8"/>
      <c r="D286" s="1">
        <f>SUM(D283+D284+D285)</f>
        <v>12</v>
      </c>
      <c r="E286" s="1">
        <f t="shared" ref="E286:O286" si="34">SUM(E283+E284+E285)</f>
        <v>6.5</v>
      </c>
      <c r="F286" s="1">
        <f t="shared" si="34"/>
        <v>51.7</v>
      </c>
      <c r="G286" s="1">
        <v>346.6</v>
      </c>
      <c r="H286" s="1">
        <f t="shared" si="34"/>
        <v>0.1</v>
      </c>
      <c r="I286" s="1">
        <f t="shared" si="34"/>
        <v>0</v>
      </c>
      <c r="J286" s="1">
        <f t="shared" si="34"/>
        <v>0</v>
      </c>
      <c r="K286" s="1">
        <f t="shared" si="34"/>
        <v>0</v>
      </c>
      <c r="L286" s="1">
        <f t="shared" si="34"/>
        <v>67.2</v>
      </c>
      <c r="M286" s="1">
        <f t="shared" si="34"/>
        <v>114</v>
      </c>
      <c r="N286" s="1">
        <f t="shared" si="34"/>
        <v>17</v>
      </c>
      <c r="O286" s="1">
        <f t="shared" si="34"/>
        <v>0.8</v>
      </c>
    </row>
    <row r="287" spans="1:15">
      <c r="A287" s="60" t="s">
        <v>14</v>
      </c>
      <c r="B287" s="61"/>
      <c r="C287" s="62"/>
      <c r="D287" s="1">
        <f t="shared" ref="D287:O287" si="35">SUM(D273+D281+D286)</f>
        <v>51.51</v>
      </c>
      <c r="E287" s="1">
        <f t="shared" si="35"/>
        <v>41.919999999999995</v>
      </c>
      <c r="F287" s="1">
        <f t="shared" si="35"/>
        <v>248.21999999999997</v>
      </c>
      <c r="G287" s="1">
        <f>SUM(G273+G281+G286)</f>
        <v>1739.33</v>
      </c>
      <c r="H287" s="1">
        <f t="shared" si="35"/>
        <v>4.46</v>
      </c>
      <c r="I287" s="1">
        <f t="shared" si="35"/>
        <v>159.88</v>
      </c>
      <c r="J287" s="1">
        <f t="shared" si="35"/>
        <v>31.4</v>
      </c>
      <c r="K287" s="1">
        <f t="shared" si="35"/>
        <v>8.5800000000000018</v>
      </c>
      <c r="L287" s="1">
        <f t="shared" si="35"/>
        <v>333.99999999999994</v>
      </c>
      <c r="M287" s="1">
        <f t="shared" si="35"/>
        <v>640.67000000000007</v>
      </c>
      <c r="N287" s="1">
        <f t="shared" si="35"/>
        <v>199.35</v>
      </c>
      <c r="O287" s="1">
        <f t="shared" si="35"/>
        <v>53.999999999999993</v>
      </c>
    </row>
    <row r="291" spans="1:18" ht="12.75" customHeight="1">
      <c r="A291" s="78" t="s">
        <v>195</v>
      </c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</row>
    <row r="292" spans="1:18">
      <c r="A292" s="73" t="s">
        <v>52</v>
      </c>
      <c r="B292" s="74"/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</row>
    <row r="293" spans="1:18">
      <c r="A293" s="74" t="s">
        <v>116</v>
      </c>
      <c r="B293" s="74"/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</row>
    <row r="294" spans="1:18">
      <c r="A294" s="76" t="s">
        <v>155</v>
      </c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</row>
    <row r="295" spans="1:18">
      <c r="A295" s="71" t="s">
        <v>65</v>
      </c>
      <c r="B295" s="71" t="s">
        <v>119</v>
      </c>
      <c r="C295" s="71" t="s">
        <v>18</v>
      </c>
      <c r="D295" s="68" t="s">
        <v>137</v>
      </c>
      <c r="E295" s="61"/>
      <c r="F295" s="62"/>
      <c r="G295" s="66" t="s">
        <v>120</v>
      </c>
      <c r="H295" s="63" t="s">
        <v>15</v>
      </c>
      <c r="I295" s="61"/>
      <c r="J295" s="61"/>
      <c r="K295" s="62"/>
      <c r="L295" s="60" t="s">
        <v>151</v>
      </c>
      <c r="M295" s="61"/>
      <c r="N295" s="61"/>
      <c r="O295" s="62"/>
    </row>
    <row r="296" spans="1:18">
      <c r="A296" s="75"/>
      <c r="B296" s="75"/>
      <c r="C296" s="72"/>
      <c r="D296" s="1" t="s">
        <v>33</v>
      </c>
      <c r="E296" s="1" t="s">
        <v>29</v>
      </c>
      <c r="F296" s="1" t="s">
        <v>28</v>
      </c>
      <c r="G296" s="67"/>
      <c r="H296" s="1" t="s">
        <v>26</v>
      </c>
      <c r="I296" s="1" t="s">
        <v>30</v>
      </c>
      <c r="J296" s="1" t="s">
        <v>32</v>
      </c>
      <c r="K296" s="1" t="s">
        <v>25</v>
      </c>
      <c r="L296" s="1" t="s">
        <v>27</v>
      </c>
      <c r="M296" s="1" t="s">
        <v>35</v>
      </c>
      <c r="N296" s="1" t="s">
        <v>23</v>
      </c>
      <c r="O296" s="1" t="s">
        <v>31</v>
      </c>
    </row>
    <row r="297" spans="1:18">
      <c r="A297" s="2">
        <v>1</v>
      </c>
      <c r="B297" s="2">
        <v>2</v>
      </c>
      <c r="C297" s="2">
        <v>3</v>
      </c>
      <c r="D297" s="2">
        <v>4</v>
      </c>
      <c r="E297" s="2">
        <v>5</v>
      </c>
      <c r="F297" s="2">
        <v>6</v>
      </c>
      <c r="G297" s="2">
        <v>7</v>
      </c>
      <c r="H297" s="2">
        <v>8</v>
      </c>
      <c r="I297" s="2">
        <v>9</v>
      </c>
      <c r="J297" s="2">
        <v>10</v>
      </c>
      <c r="K297" s="2">
        <v>11</v>
      </c>
      <c r="L297" s="2">
        <v>12</v>
      </c>
      <c r="M297" s="2">
        <v>13</v>
      </c>
      <c r="N297" s="2">
        <v>14</v>
      </c>
      <c r="O297" s="2">
        <v>15</v>
      </c>
    </row>
    <row r="298" spans="1:18">
      <c r="A298" s="60" t="s">
        <v>92</v>
      </c>
      <c r="B298" s="61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2"/>
    </row>
    <row r="299" spans="1:18" ht="29.25" customHeight="1">
      <c r="A299" s="2">
        <v>174</v>
      </c>
      <c r="B299" s="16" t="s">
        <v>114</v>
      </c>
      <c r="C299" s="16">
        <v>200</v>
      </c>
      <c r="D299" s="16">
        <v>5.7</v>
      </c>
      <c r="E299" s="1">
        <v>10.3</v>
      </c>
      <c r="F299" s="1">
        <v>40.9</v>
      </c>
      <c r="G299" s="1">
        <v>280</v>
      </c>
      <c r="H299" s="1">
        <v>0.06</v>
      </c>
      <c r="I299" s="1">
        <v>1.69</v>
      </c>
      <c r="J299" s="1">
        <v>54.8</v>
      </c>
      <c r="K299" s="1">
        <v>0.86</v>
      </c>
      <c r="L299" s="1">
        <v>124.05</v>
      </c>
      <c r="M299" s="1">
        <v>34.200000000000003</v>
      </c>
      <c r="N299" s="1">
        <v>149.9</v>
      </c>
      <c r="O299" s="1">
        <v>0.56999999999999995</v>
      </c>
    </row>
    <row r="300" spans="1:18">
      <c r="A300" s="2">
        <v>378</v>
      </c>
      <c r="B300" s="1" t="s">
        <v>9</v>
      </c>
      <c r="C300" s="1">
        <v>200</v>
      </c>
      <c r="D300" s="1">
        <v>1.52</v>
      </c>
      <c r="E300" s="1">
        <v>1.35</v>
      </c>
      <c r="F300" s="1">
        <v>15.9</v>
      </c>
      <c r="G300" s="1">
        <v>81</v>
      </c>
      <c r="H300" s="1">
        <v>0.04</v>
      </c>
      <c r="I300" s="1">
        <v>1.33</v>
      </c>
      <c r="J300" s="1">
        <v>10</v>
      </c>
      <c r="K300" s="1">
        <v>0</v>
      </c>
      <c r="L300" s="1">
        <v>126.6</v>
      </c>
      <c r="M300" s="1">
        <v>92.8</v>
      </c>
      <c r="N300" s="1">
        <v>15.4</v>
      </c>
      <c r="O300" s="1">
        <v>0.41</v>
      </c>
    </row>
    <row r="301" spans="1:18">
      <c r="A301" s="2" t="s">
        <v>24</v>
      </c>
      <c r="B301" s="1" t="s">
        <v>2</v>
      </c>
      <c r="C301" s="1">
        <v>30</v>
      </c>
      <c r="D301" s="1">
        <v>2.7</v>
      </c>
      <c r="E301" s="1">
        <v>0.3</v>
      </c>
      <c r="F301" s="1">
        <v>17.399999999999999</v>
      </c>
      <c r="G301" s="1">
        <v>79</v>
      </c>
      <c r="H301" s="1">
        <v>0.1</v>
      </c>
      <c r="I301" s="1">
        <v>0</v>
      </c>
      <c r="J301" s="1">
        <v>0</v>
      </c>
      <c r="K301" s="1">
        <v>0</v>
      </c>
      <c r="L301" s="1">
        <v>11.5</v>
      </c>
      <c r="M301" s="1">
        <v>42</v>
      </c>
      <c r="N301" s="1">
        <v>16</v>
      </c>
      <c r="O301" s="1">
        <v>0.7</v>
      </c>
    </row>
    <row r="302" spans="1:18">
      <c r="A302" s="2" t="s">
        <v>24</v>
      </c>
      <c r="B302" s="1" t="s">
        <v>36</v>
      </c>
      <c r="C302" s="1">
        <v>10</v>
      </c>
      <c r="D302" s="1">
        <v>1</v>
      </c>
      <c r="E302" s="1">
        <v>0.1</v>
      </c>
      <c r="F302" s="1">
        <v>7.6</v>
      </c>
      <c r="G302" s="1">
        <v>34.5</v>
      </c>
      <c r="H302" s="1">
        <v>0</v>
      </c>
      <c r="I302" s="1">
        <v>0</v>
      </c>
      <c r="J302" s="1">
        <v>0</v>
      </c>
      <c r="K302" s="1">
        <v>0</v>
      </c>
      <c r="L302" s="1">
        <v>5.8</v>
      </c>
      <c r="M302" s="1">
        <v>21</v>
      </c>
      <c r="N302" s="1">
        <v>7.3</v>
      </c>
      <c r="O302" s="1">
        <v>0.4</v>
      </c>
    </row>
    <row r="303" spans="1:18">
      <c r="A303" s="2">
        <v>338</v>
      </c>
      <c r="B303" s="1" t="s">
        <v>70</v>
      </c>
      <c r="C303" s="1">
        <v>100</v>
      </c>
      <c r="D303" s="1">
        <v>1.5</v>
      </c>
      <c r="E303" s="1">
        <v>0.5</v>
      </c>
      <c r="F303" s="1">
        <v>2.1</v>
      </c>
      <c r="G303" s="1">
        <v>96</v>
      </c>
      <c r="H303" s="1">
        <v>0</v>
      </c>
      <c r="I303" s="1">
        <v>10</v>
      </c>
      <c r="J303" s="1">
        <v>0</v>
      </c>
      <c r="K303" s="1">
        <v>0.9</v>
      </c>
      <c r="L303" s="1">
        <v>8</v>
      </c>
      <c r="M303" s="1">
        <v>28</v>
      </c>
      <c r="N303" s="1">
        <v>42</v>
      </c>
      <c r="O303" s="1">
        <v>0.6</v>
      </c>
    </row>
    <row r="304" spans="1:18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>
      <c r="A305" s="60" t="s">
        <v>80</v>
      </c>
      <c r="B305" s="61"/>
      <c r="C305" s="62"/>
      <c r="D305" s="1">
        <f t="shared" ref="D305:O305" si="36">SUM(D299+D300+D301+D302+D303+D304)</f>
        <v>12.420000000000002</v>
      </c>
      <c r="E305" s="1">
        <f t="shared" si="36"/>
        <v>12.55</v>
      </c>
      <c r="F305" s="1">
        <f t="shared" si="36"/>
        <v>83.899999999999977</v>
      </c>
      <c r="G305" s="1">
        <f>SUM(G299:G304)</f>
        <v>570.5</v>
      </c>
      <c r="H305" s="1">
        <f t="shared" si="36"/>
        <v>0.2</v>
      </c>
      <c r="I305" s="1">
        <f t="shared" si="36"/>
        <v>13.02</v>
      </c>
      <c r="J305" s="1">
        <f t="shared" si="36"/>
        <v>64.8</v>
      </c>
      <c r="K305" s="1">
        <f t="shared" si="36"/>
        <v>1.76</v>
      </c>
      <c r="L305" s="1">
        <f t="shared" si="36"/>
        <v>275.95</v>
      </c>
      <c r="M305" s="1">
        <f t="shared" si="36"/>
        <v>218</v>
      </c>
      <c r="N305" s="1">
        <f t="shared" si="36"/>
        <v>230.60000000000002</v>
      </c>
      <c r="O305" s="1">
        <f t="shared" si="36"/>
        <v>2.68</v>
      </c>
    </row>
    <row r="306" spans="1:15">
      <c r="A306" s="60" t="s">
        <v>88</v>
      </c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2"/>
    </row>
    <row r="307" spans="1:15">
      <c r="A307" s="2">
        <v>63</v>
      </c>
      <c r="B307" s="3" t="s">
        <v>142</v>
      </c>
      <c r="C307" s="3">
        <v>100</v>
      </c>
      <c r="D307" s="3">
        <v>1.7</v>
      </c>
      <c r="E307" s="3">
        <v>1.3</v>
      </c>
      <c r="F307" s="1">
        <v>16.5</v>
      </c>
      <c r="G307" s="1">
        <v>85.3</v>
      </c>
      <c r="H307" s="1">
        <v>0</v>
      </c>
      <c r="I307" s="1">
        <v>1.9</v>
      </c>
      <c r="J307" s="1">
        <v>0</v>
      </c>
      <c r="K307" s="1">
        <v>1.1000000000000001</v>
      </c>
      <c r="L307" s="1">
        <v>41.4</v>
      </c>
      <c r="M307" s="1">
        <v>44.3</v>
      </c>
      <c r="N307" s="1">
        <v>63.4</v>
      </c>
      <c r="O307" s="1">
        <v>0.9</v>
      </c>
    </row>
    <row r="308" spans="1:15">
      <c r="A308" s="2">
        <v>99</v>
      </c>
      <c r="B308" s="3" t="s">
        <v>75</v>
      </c>
      <c r="C308" s="3">
        <v>200</v>
      </c>
      <c r="D308" s="3">
        <v>2.2799999999999998</v>
      </c>
      <c r="E308" s="3">
        <v>2.33</v>
      </c>
      <c r="F308" s="1">
        <v>11.25</v>
      </c>
      <c r="G308" s="1">
        <v>60.02</v>
      </c>
      <c r="H308" s="1">
        <v>0.08</v>
      </c>
      <c r="I308" s="1">
        <v>10.63</v>
      </c>
      <c r="J308" s="1">
        <v>0</v>
      </c>
      <c r="K308" s="1">
        <v>2.4300000000000002</v>
      </c>
      <c r="L308" s="1">
        <v>43.25</v>
      </c>
      <c r="M308" s="1">
        <v>188.2</v>
      </c>
      <c r="N308" s="1">
        <v>27.5</v>
      </c>
      <c r="O308" s="1">
        <v>0.83</v>
      </c>
    </row>
    <row r="309" spans="1:15" ht="27.6">
      <c r="A309" s="2">
        <v>279</v>
      </c>
      <c r="B309" s="3" t="s">
        <v>63</v>
      </c>
      <c r="C309" s="3">
        <v>90</v>
      </c>
      <c r="D309" s="3">
        <v>10</v>
      </c>
      <c r="E309" s="1">
        <v>17.8</v>
      </c>
      <c r="F309" s="1">
        <v>13.6</v>
      </c>
      <c r="G309" s="1">
        <v>253.6</v>
      </c>
      <c r="H309" s="1">
        <v>0</v>
      </c>
      <c r="I309" s="1">
        <v>1</v>
      </c>
      <c r="J309" s="1">
        <v>0</v>
      </c>
      <c r="K309" s="1">
        <v>3.1</v>
      </c>
      <c r="L309" s="1">
        <v>37.200000000000003</v>
      </c>
      <c r="M309" s="1">
        <v>102</v>
      </c>
      <c r="N309" s="1">
        <v>15</v>
      </c>
      <c r="O309" s="1">
        <v>1.2</v>
      </c>
    </row>
    <row r="310" spans="1:15">
      <c r="A310" s="2">
        <v>321</v>
      </c>
      <c r="B310" s="1" t="s">
        <v>13</v>
      </c>
      <c r="C310" s="1">
        <v>180</v>
      </c>
      <c r="D310" s="1">
        <v>3.6</v>
      </c>
      <c r="E310" s="1">
        <v>5.9</v>
      </c>
      <c r="F310" s="1">
        <v>16.600000000000001</v>
      </c>
      <c r="G310" s="1">
        <v>135</v>
      </c>
      <c r="H310" s="1">
        <v>0.1</v>
      </c>
      <c r="I310" s="1">
        <v>30.6</v>
      </c>
      <c r="J310" s="1">
        <v>46.8</v>
      </c>
      <c r="K310" s="1">
        <v>1.8</v>
      </c>
      <c r="L310" s="1">
        <v>104.4</v>
      </c>
      <c r="M310" s="1">
        <v>72</v>
      </c>
      <c r="N310" s="1">
        <v>36</v>
      </c>
      <c r="O310" s="1">
        <v>1.4</v>
      </c>
    </row>
    <row r="311" spans="1:15">
      <c r="A311" s="2">
        <v>350</v>
      </c>
      <c r="B311" s="1" t="s">
        <v>171</v>
      </c>
      <c r="C311" s="1">
        <v>200</v>
      </c>
      <c r="D311" s="1">
        <v>7.0000000000000007E-2</v>
      </c>
      <c r="E311" s="1">
        <v>0.04</v>
      </c>
      <c r="F311" s="1">
        <v>23.03</v>
      </c>
      <c r="G311" s="1">
        <v>138</v>
      </c>
      <c r="H311" s="1">
        <v>4.0000000000000001E-3</v>
      </c>
      <c r="I311" s="1">
        <v>1.8</v>
      </c>
      <c r="J311" s="1">
        <v>0</v>
      </c>
      <c r="K311" s="1">
        <v>0.2</v>
      </c>
      <c r="L311" s="1">
        <v>10.1</v>
      </c>
      <c r="M311" s="1">
        <v>5.4</v>
      </c>
      <c r="N311" s="1">
        <v>2.34</v>
      </c>
      <c r="O311" s="1">
        <v>0.06</v>
      </c>
    </row>
    <row r="312" spans="1:15">
      <c r="A312" s="2" t="s">
        <v>24</v>
      </c>
      <c r="B312" s="1" t="s">
        <v>2</v>
      </c>
      <c r="C312" s="1">
        <v>20</v>
      </c>
      <c r="D312" s="1">
        <v>1.8</v>
      </c>
      <c r="E312" s="1">
        <v>0.2</v>
      </c>
      <c r="F312" s="1">
        <v>11.6</v>
      </c>
      <c r="G312" s="1">
        <v>52.7</v>
      </c>
      <c r="H312" s="1">
        <v>0</v>
      </c>
      <c r="I312" s="1">
        <v>0</v>
      </c>
      <c r="J312" s="1">
        <v>0</v>
      </c>
      <c r="K312" s="1">
        <v>0</v>
      </c>
      <c r="L312" s="1">
        <v>7.7</v>
      </c>
      <c r="M312" s="1">
        <v>28</v>
      </c>
      <c r="N312" s="1">
        <v>10.7</v>
      </c>
      <c r="O312" s="1">
        <v>0.4</v>
      </c>
    </row>
    <row r="313" spans="1:15">
      <c r="A313" s="2" t="s">
        <v>24</v>
      </c>
      <c r="B313" s="1" t="s">
        <v>36</v>
      </c>
      <c r="C313" s="1">
        <v>40</v>
      </c>
      <c r="D313" s="1">
        <v>2</v>
      </c>
      <c r="E313" s="1">
        <v>0.3</v>
      </c>
      <c r="F313" s="1">
        <v>15.2</v>
      </c>
      <c r="G313" s="1">
        <v>103.5</v>
      </c>
      <c r="H313" s="1">
        <v>0.1</v>
      </c>
      <c r="I313" s="1">
        <v>0</v>
      </c>
      <c r="J313" s="1">
        <v>0</v>
      </c>
      <c r="K313" s="1">
        <v>0</v>
      </c>
      <c r="L313" s="1">
        <v>11.5</v>
      </c>
      <c r="M313" s="1">
        <v>42</v>
      </c>
      <c r="N313" s="1">
        <v>14.5</v>
      </c>
      <c r="O313" s="1">
        <v>0.8</v>
      </c>
    </row>
    <row r="314" spans="1:15">
      <c r="A314" s="60" t="s">
        <v>11</v>
      </c>
      <c r="B314" s="61"/>
      <c r="C314" s="62"/>
      <c r="D314" s="1">
        <f t="shared" ref="D314:O314" si="37">SUM(D307+D308+D309+D310+D311+D312+D313)</f>
        <v>21.450000000000003</v>
      </c>
      <c r="E314" s="1">
        <f t="shared" si="37"/>
        <v>27.869999999999997</v>
      </c>
      <c r="F314" s="1">
        <f t="shared" si="37"/>
        <v>107.78</v>
      </c>
      <c r="G314" s="1">
        <f>SUM(G307:G313)</f>
        <v>828.12</v>
      </c>
      <c r="H314" s="1">
        <f t="shared" si="37"/>
        <v>0.28400000000000003</v>
      </c>
      <c r="I314" s="1">
        <f t="shared" si="37"/>
        <v>45.93</v>
      </c>
      <c r="J314" s="1">
        <f t="shared" si="37"/>
        <v>46.8</v>
      </c>
      <c r="K314" s="1">
        <f t="shared" si="37"/>
        <v>8.6300000000000008</v>
      </c>
      <c r="L314" s="1">
        <f t="shared" si="37"/>
        <v>255.54999999999998</v>
      </c>
      <c r="M314" s="1">
        <f t="shared" si="37"/>
        <v>481.9</v>
      </c>
      <c r="N314" s="1">
        <f t="shared" si="37"/>
        <v>169.44</v>
      </c>
      <c r="O314" s="1">
        <f t="shared" si="37"/>
        <v>5.59</v>
      </c>
    </row>
    <row r="315" spans="1:15">
      <c r="A315" s="60" t="s">
        <v>93</v>
      </c>
      <c r="B315" s="61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2"/>
    </row>
    <row r="316" spans="1:15">
      <c r="A316" s="30">
        <v>415</v>
      </c>
      <c r="B316" s="31" t="s">
        <v>74</v>
      </c>
      <c r="C316" s="32">
        <v>50</v>
      </c>
      <c r="D316" s="1">
        <v>6.9</v>
      </c>
      <c r="E316" s="1">
        <v>5.8</v>
      </c>
      <c r="F316" s="1">
        <v>55</v>
      </c>
      <c r="G316" s="1">
        <v>161.9</v>
      </c>
      <c r="H316" s="1">
        <v>0.15</v>
      </c>
      <c r="I316" s="1">
        <v>0.46</v>
      </c>
      <c r="J316" s="1">
        <v>0</v>
      </c>
      <c r="K316" s="1">
        <v>1.07</v>
      </c>
      <c r="L316" s="1">
        <v>61.6</v>
      </c>
      <c r="M316" s="1">
        <v>98.3</v>
      </c>
      <c r="N316" s="1">
        <v>24.7</v>
      </c>
      <c r="O316" s="1">
        <v>1.3</v>
      </c>
    </row>
    <row r="317" spans="1:15">
      <c r="A317" s="2">
        <v>345</v>
      </c>
      <c r="B317" s="1" t="s">
        <v>172</v>
      </c>
      <c r="C317" s="1">
        <v>200</v>
      </c>
      <c r="D317" s="1">
        <v>0.52</v>
      </c>
      <c r="E317" s="1">
        <v>0.18</v>
      </c>
      <c r="F317" s="1">
        <v>24.84</v>
      </c>
      <c r="G317" s="1">
        <v>102.9</v>
      </c>
      <c r="H317" s="1">
        <v>0.02</v>
      </c>
      <c r="I317" s="1">
        <v>59.4</v>
      </c>
      <c r="J317" s="1">
        <v>0</v>
      </c>
      <c r="K317" s="1">
        <v>0.2</v>
      </c>
      <c r="L317" s="1">
        <v>23.4</v>
      </c>
      <c r="M317" s="1">
        <v>23.4</v>
      </c>
      <c r="N317" s="1">
        <v>17</v>
      </c>
      <c r="O317" s="1">
        <v>60.3</v>
      </c>
    </row>
    <row r="318" spans="1:15" ht="12.75" customHeight="1">
      <c r="A318" s="36" t="s">
        <v>24</v>
      </c>
      <c r="B318" s="36" t="s">
        <v>186</v>
      </c>
      <c r="C318" s="35">
        <v>125</v>
      </c>
      <c r="D318" s="1">
        <v>5.13</v>
      </c>
      <c r="E318" s="1">
        <v>1.88</v>
      </c>
      <c r="F318" s="1">
        <v>7.38</v>
      </c>
      <c r="G318" s="1">
        <v>66.88</v>
      </c>
      <c r="H318" s="1">
        <v>0.04</v>
      </c>
      <c r="I318" s="1">
        <v>0.75</v>
      </c>
      <c r="J318" s="1">
        <v>12.5</v>
      </c>
      <c r="K318" s="1">
        <v>0</v>
      </c>
      <c r="L318" s="1">
        <v>155</v>
      </c>
      <c r="M318" s="1">
        <v>118.75</v>
      </c>
      <c r="N318" s="1">
        <v>18.75</v>
      </c>
      <c r="O318" s="1">
        <v>0.13</v>
      </c>
    </row>
    <row r="319" spans="1:15" ht="12.75" customHeight="1">
      <c r="A319" s="60" t="s">
        <v>76</v>
      </c>
      <c r="B319" s="61"/>
      <c r="C319" s="32"/>
      <c r="D319" s="1">
        <f>SUM(D316+D317+D318)</f>
        <v>12.55</v>
      </c>
      <c r="E319" s="1">
        <f t="shared" ref="E319:O319" si="38">SUM(E316+E317+E318)</f>
        <v>7.8599999999999994</v>
      </c>
      <c r="F319" s="1">
        <f t="shared" si="38"/>
        <v>87.22</v>
      </c>
      <c r="G319" s="1">
        <f>SUM(G316:G318)</f>
        <v>331.68</v>
      </c>
      <c r="H319" s="1">
        <f t="shared" si="38"/>
        <v>0.21</v>
      </c>
      <c r="I319" s="1">
        <f t="shared" si="38"/>
        <v>60.61</v>
      </c>
      <c r="J319" s="1">
        <f t="shared" si="38"/>
        <v>12.5</v>
      </c>
      <c r="K319" s="1">
        <f t="shared" si="38"/>
        <v>1.27</v>
      </c>
      <c r="L319" s="1">
        <f t="shared" si="38"/>
        <v>240</v>
      </c>
      <c r="M319" s="1">
        <f t="shared" si="38"/>
        <v>240.45</v>
      </c>
      <c r="N319" s="1">
        <f t="shared" si="38"/>
        <v>60.45</v>
      </c>
      <c r="O319" s="1">
        <f t="shared" si="38"/>
        <v>61.73</v>
      </c>
    </row>
    <row r="320" spans="1:15">
      <c r="A320" s="60" t="s">
        <v>14</v>
      </c>
      <c r="B320" s="61"/>
      <c r="C320" s="62"/>
      <c r="D320" s="1">
        <f>SUM(D305+D314+D319)</f>
        <v>46.42</v>
      </c>
      <c r="E320" s="1">
        <f>SUM(E305+E314+E319)</f>
        <v>48.28</v>
      </c>
      <c r="F320" s="1">
        <f>SUM(F305+F314+F319)</f>
        <v>278.89999999999998</v>
      </c>
      <c r="G320" s="1">
        <f>SUM(G305+G314+G319)</f>
        <v>1730.3</v>
      </c>
      <c r="H320" s="1">
        <f>SUM(H305+H314+H319)</f>
        <v>0.69400000000000006</v>
      </c>
      <c r="I320" s="1">
        <f>SUM(H305+H314+H319)</f>
        <v>0.69400000000000006</v>
      </c>
      <c r="J320" s="1">
        <f t="shared" ref="J320:O320" si="39">SUM(J305+J314+J319)</f>
        <v>124.1</v>
      </c>
      <c r="K320" s="1">
        <f t="shared" si="39"/>
        <v>11.66</v>
      </c>
      <c r="L320" s="1">
        <f t="shared" si="39"/>
        <v>771.5</v>
      </c>
      <c r="M320" s="1">
        <f t="shared" si="39"/>
        <v>940.34999999999991</v>
      </c>
      <c r="N320" s="1">
        <f t="shared" si="39"/>
        <v>460.49</v>
      </c>
      <c r="O320" s="1">
        <f t="shared" si="39"/>
        <v>70</v>
      </c>
    </row>
  </sheetData>
  <mergeCells count="181">
    <mergeCell ref="A320:C320"/>
    <mergeCell ref="A291:R291"/>
    <mergeCell ref="A266:O266"/>
    <mergeCell ref="A273:C273"/>
    <mergeCell ref="A274:O274"/>
    <mergeCell ref="A281:C281"/>
    <mergeCell ref="A287:C287"/>
    <mergeCell ref="A79:C79"/>
    <mergeCell ref="A80:O80"/>
    <mergeCell ref="A89:C89"/>
    <mergeCell ref="A90:O90"/>
    <mergeCell ref="A94:B94"/>
    <mergeCell ref="A95:C95"/>
    <mergeCell ref="A315:O315"/>
    <mergeCell ref="A319:B319"/>
    <mergeCell ref="A262:O262"/>
    <mergeCell ref="A282:O282"/>
    <mergeCell ref="A286:B286"/>
    <mergeCell ref="A298:O298"/>
    <mergeCell ref="A305:C305"/>
    <mergeCell ref="A306:O306"/>
    <mergeCell ref="A314:C314"/>
    <mergeCell ref="A292:N292"/>
    <mergeCell ref="A293:M293"/>
    <mergeCell ref="H295:K295"/>
    <mergeCell ref="E31:G31"/>
    <mergeCell ref="A1:R1"/>
    <mergeCell ref="A33:R33"/>
    <mergeCell ref="A65:R65"/>
    <mergeCell ref="A98:R98"/>
    <mergeCell ref="A130:R130"/>
    <mergeCell ref="A163:R163"/>
    <mergeCell ref="A196:R196"/>
    <mergeCell ref="A228:R228"/>
    <mergeCell ref="A203:O203"/>
    <mergeCell ref="A209:C209"/>
    <mergeCell ref="A210:O210"/>
    <mergeCell ref="A219:C219"/>
    <mergeCell ref="A225:C225"/>
    <mergeCell ref="A197:N197"/>
    <mergeCell ref="A198:M198"/>
    <mergeCell ref="A200:A201"/>
    <mergeCell ref="B200:B201"/>
    <mergeCell ref="C200:C201"/>
    <mergeCell ref="D200:F200"/>
    <mergeCell ref="G200:G201"/>
    <mergeCell ref="H200:K200"/>
    <mergeCell ref="L200:O200"/>
    <mergeCell ref="L295:O295"/>
    <mergeCell ref="A294:O294"/>
    <mergeCell ref="A235:O235"/>
    <mergeCell ref="A242:C242"/>
    <mergeCell ref="A243:O243"/>
    <mergeCell ref="A250:C250"/>
    <mergeCell ref="A255:C255"/>
    <mergeCell ref="A251:O251"/>
    <mergeCell ref="A254:B254"/>
    <mergeCell ref="A259:R259"/>
    <mergeCell ref="L263:O263"/>
    <mergeCell ref="A260:N260"/>
    <mergeCell ref="A261:M261"/>
    <mergeCell ref="A263:A264"/>
    <mergeCell ref="B263:B264"/>
    <mergeCell ref="A295:A296"/>
    <mergeCell ref="B295:B296"/>
    <mergeCell ref="C295:C296"/>
    <mergeCell ref="D295:F295"/>
    <mergeCell ref="C263:C264"/>
    <mergeCell ref="D263:F263"/>
    <mergeCell ref="G263:G264"/>
    <mergeCell ref="H263:K263"/>
    <mergeCell ref="G295:G296"/>
    <mergeCell ref="A229:N229"/>
    <mergeCell ref="A230:M230"/>
    <mergeCell ref="A232:A233"/>
    <mergeCell ref="B232:B233"/>
    <mergeCell ref="C232:C233"/>
    <mergeCell ref="D232:F232"/>
    <mergeCell ref="G232:G233"/>
    <mergeCell ref="H232:K232"/>
    <mergeCell ref="L232:O232"/>
    <mergeCell ref="A231:O231"/>
    <mergeCell ref="A220:O220"/>
    <mergeCell ref="A224:B224"/>
    <mergeCell ref="A170:O170"/>
    <mergeCell ref="A177:C177"/>
    <mergeCell ref="A178:O178"/>
    <mergeCell ref="A186:C186"/>
    <mergeCell ref="A192:C192"/>
    <mergeCell ref="A164:N164"/>
    <mergeCell ref="A165:M165"/>
    <mergeCell ref="A167:A168"/>
    <mergeCell ref="B167:B168"/>
    <mergeCell ref="C167:C168"/>
    <mergeCell ref="D167:F167"/>
    <mergeCell ref="G167:G168"/>
    <mergeCell ref="H167:K167"/>
    <mergeCell ref="L167:O167"/>
    <mergeCell ref="A166:O166"/>
    <mergeCell ref="A187:O187"/>
    <mergeCell ref="A191:B191"/>
    <mergeCell ref="A199:O199"/>
    <mergeCell ref="A137:O137"/>
    <mergeCell ref="A143:C143"/>
    <mergeCell ref="A144:O144"/>
    <mergeCell ref="A152:C152"/>
    <mergeCell ref="A158:C158"/>
    <mergeCell ref="A131:N131"/>
    <mergeCell ref="A132:M132"/>
    <mergeCell ref="A134:A135"/>
    <mergeCell ref="B134:B135"/>
    <mergeCell ref="C134:C135"/>
    <mergeCell ref="D134:F134"/>
    <mergeCell ref="G134:G135"/>
    <mergeCell ref="H134:K134"/>
    <mergeCell ref="L134:O134"/>
    <mergeCell ref="A133:O133"/>
    <mergeCell ref="A153:O153"/>
    <mergeCell ref="A157:B157"/>
    <mergeCell ref="A105:O105"/>
    <mergeCell ref="A112:C112"/>
    <mergeCell ref="A113:O113"/>
    <mergeCell ref="A120:C120"/>
    <mergeCell ref="A126:C126"/>
    <mergeCell ref="A99:N99"/>
    <mergeCell ref="A100:M100"/>
    <mergeCell ref="A102:A103"/>
    <mergeCell ref="B102:B103"/>
    <mergeCell ref="C102:C103"/>
    <mergeCell ref="D102:F102"/>
    <mergeCell ref="G102:G103"/>
    <mergeCell ref="H102:K102"/>
    <mergeCell ref="L102:O102"/>
    <mergeCell ref="A101:O101"/>
    <mergeCell ref="A121:O121"/>
    <mergeCell ref="A125:B125"/>
    <mergeCell ref="A72:O72"/>
    <mergeCell ref="A66:N66"/>
    <mergeCell ref="A67:M67"/>
    <mergeCell ref="A69:A70"/>
    <mergeCell ref="B69:B70"/>
    <mergeCell ref="C69:C70"/>
    <mergeCell ref="D69:F69"/>
    <mergeCell ref="G69:G70"/>
    <mergeCell ref="H69:K69"/>
    <mergeCell ref="L69:O69"/>
    <mergeCell ref="A68:O68"/>
    <mergeCell ref="A40:O40"/>
    <mergeCell ref="A47:C47"/>
    <mergeCell ref="A48:O48"/>
    <mergeCell ref="A56:C56"/>
    <mergeCell ref="A61:C61"/>
    <mergeCell ref="A34:N34"/>
    <mergeCell ref="A35:M35"/>
    <mergeCell ref="A37:A38"/>
    <mergeCell ref="B37:B38"/>
    <mergeCell ref="C37:C38"/>
    <mergeCell ref="D37:F37"/>
    <mergeCell ref="G37:G38"/>
    <mergeCell ref="H37:K37"/>
    <mergeCell ref="L37:O37"/>
    <mergeCell ref="A36:O36"/>
    <mergeCell ref="A57:O57"/>
    <mergeCell ref="A60:B60"/>
    <mergeCell ref="A8:O8"/>
    <mergeCell ref="A15:C15"/>
    <mergeCell ref="A16:O16"/>
    <mergeCell ref="A24:C24"/>
    <mergeCell ref="A29:C29"/>
    <mergeCell ref="A2:N2"/>
    <mergeCell ref="A3:M3"/>
    <mergeCell ref="A5:A6"/>
    <mergeCell ref="B5:B6"/>
    <mergeCell ref="C5:C6"/>
    <mergeCell ref="D5:F5"/>
    <mergeCell ref="G5:G6"/>
    <mergeCell ref="H5:K5"/>
    <mergeCell ref="L5:O5"/>
    <mergeCell ref="A4:O4"/>
    <mergeCell ref="A25:O25"/>
    <mergeCell ref="A28:B28"/>
  </mergeCells>
  <pageMargins left="0.74805557727813721" right="0.74805557727813721" top="0.98430556058883667" bottom="0.98430556058883667" header="0.51138889789581299" footer="0.51138889789581299"/>
  <pageSetup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272"/>
  <sheetViews>
    <sheetView zoomScaleSheetLayoutView="75" workbookViewId="0">
      <selection activeCell="T17" sqref="T17"/>
    </sheetView>
  </sheetViews>
  <sheetFormatPr defaultColWidth="9" defaultRowHeight="13.8"/>
  <cols>
    <col min="1" max="1" width="5.8984375" customWidth="1"/>
    <col min="2" max="2" width="31" customWidth="1"/>
    <col min="3" max="3" width="6.59765625" customWidth="1"/>
    <col min="4" max="4" width="5" customWidth="1"/>
    <col min="5" max="5" width="4.59765625" customWidth="1"/>
    <col min="6" max="6" width="5.59765625" customWidth="1"/>
    <col min="7" max="7" width="8.3984375" customWidth="1"/>
    <col min="8" max="8" width="5.69921875" customWidth="1"/>
    <col min="9" max="9" width="5.09765625" customWidth="1"/>
    <col min="10" max="10" width="4.8984375" customWidth="1"/>
    <col min="11" max="11" width="4.59765625" customWidth="1"/>
    <col min="12" max="12" width="5.5" customWidth="1"/>
    <col min="13" max="13" width="5.59765625" customWidth="1"/>
    <col min="14" max="15" width="6.5" customWidth="1"/>
  </cols>
  <sheetData>
    <row r="1" spans="1:18" ht="12.75" customHeight="1">
      <c r="A1" s="78" t="s">
        <v>195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 customHeight="1">
      <c r="A2" s="73" t="s">
        <v>49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8" ht="12.75" customHeight="1">
      <c r="A3" s="77" t="s">
        <v>199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8" ht="18.75" customHeight="1">
      <c r="A4" s="76" t="s">
        <v>158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8" ht="29.7" customHeight="1">
      <c r="A5" s="71" t="s">
        <v>65</v>
      </c>
      <c r="B5" s="71" t="s">
        <v>119</v>
      </c>
      <c r="C5" s="71" t="s">
        <v>18</v>
      </c>
      <c r="D5" s="68" t="s">
        <v>137</v>
      </c>
      <c r="E5" s="61"/>
      <c r="F5" s="62"/>
      <c r="G5" s="66" t="s">
        <v>120</v>
      </c>
      <c r="H5" s="63" t="s">
        <v>15</v>
      </c>
      <c r="I5" s="61"/>
      <c r="J5" s="61"/>
      <c r="K5" s="62"/>
      <c r="L5" s="60" t="s">
        <v>151</v>
      </c>
      <c r="M5" s="61"/>
      <c r="N5" s="61"/>
      <c r="O5" s="62"/>
    </row>
    <row r="6" spans="1:18" ht="12.75" customHeight="1">
      <c r="A6" s="75"/>
      <c r="B6" s="75"/>
      <c r="C6" s="72"/>
      <c r="D6" s="1" t="s">
        <v>33</v>
      </c>
      <c r="E6" s="1" t="s">
        <v>29</v>
      </c>
      <c r="F6" s="1" t="s">
        <v>28</v>
      </c>
      <c r="G6" s="67"/>
      <c r="H6" s="1" t="s">
        <v>26</v>
      </c>
      <c r="I6" s="1" t="s">
        <v>30</v>
      </c>
      <c r="J6" s="1" t="s">
        <v>32</v>
      </c>
      <c r="K6" s="1" t="s">
        <v>25</v>
      </c>
      <c r="L6" s="1" t="s">
        <v>27</v>
      </c>
      <c r="M6" s="1" t="s">
        <v>35</v>
      </c>
      <c r="N6" s="1" t="s">
        <v>23</v>
      </c>
      <c r="O6" s="1" t="s">
        <v>31</v>
      </c>
    </row>
    <row r="7" spans="1:18" ht="10.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8" ht="12" customHeight="1">
      <c r="A8" s="60" t="s">
        <v>92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</row>
    <row r="9" spans="1:18" ht="27" customHeight="1">
      <c r="A9" s="2">
        <v>173</v>
      </c>
      <c r="B9" s="3" t="s">
        <v>111</v>
      </c>
      <c r="C9" s="3">
        <v>250</v>
      </c>
      <c r="D9" s="3">
        <v>7.6</v>
      </c>
      <c r="E9" s="1">
        <v>5</v>
      </c>
      <c r="F9" s="1">
        <v>46.2</v>
      </c>
      <c r="G9" s="1">
        <v>260.3</v>
      </c>
      <c r="H9" s="1">
        <v>0.27500000000000002</v>
      </c>
      <c r="I9" s="1">
        <v>2.6</v>
      </c>
      <c r="J9" s="1">
        <v>40</v>
      </c>
      <c r="K9" s="1">
        <v>1.07</v>
      </c>
      <c r="L9" s="1">
        <v>277</v>
      </c>
      <c r="M9" s="1">
        <v>394.2</v>
      </c>
      <c r="N9" s="1">
        <v>99.5</v>
      </c>
      <c r="O9" s="1">
        <v>2.6</v>
      </c>
    </row>
    <row r="10" spans="1:18" ht="13.5" customHeight="1">
      <c r="A10" s="2">
        <v>15</v>
      </c>
      <c r="B10" s="1" t="s">
        <v>6</v>
      </c>
      <c r="C10" s="1">
        <v>20</v>
      </c>
      <c r="D10" s="1">
        <v>4.6399999999999997</v>
      </c>
      <c r="E10" s="1">
        <v>5.9</v>
      </c>
      <c r="F10" s="1"/>
      <c r="G10" s="1">
        <v>71.66</v>
      </c>
      <c r="H10" s="1">
        <v>0.01</v>
      </c>
      <c r="I10" s="1">
        <v>0.14000000000000001</v>
      </c>
      <c r="J10" s="1">
        <v>52</v>
      </c>
      <c r="K10" s="1">
        <v>0.1</v>
      </c>
      <c r="L10" s="1">
        <v>176</v>
      </c>
      <c r="M10" s="1">
        <v>100</v>
      </c>
      <c r="N10" s="1">
        <v>7</v>
      </c>
      <c r="O10" s="1">
        <v>0.2</v>
      </c>
    </row>
    <row r="11" spans="1:18">
      <c r="A11" s="2" t="s">
        <v>24</v>
      </c>
      <c r="B11" s="1" t="s">
        <v>134</v>
      </c>
      <c r="C11" s="1">
        <v>30</v>
      </c>
      <c r="D11" s="1">
        <v>2.2400000000000002</v>
      </c>
      <c r="E11" s="1">
        <v>0.44</v>
      </c>
      <c r="F11" s="1">
        <v>19.760000000000002</v>
      </c>
      <c r="G11" s="1">
        <v>68.97</v>
      </c>
      <c r="H11" s="1">
        <v>0.04</v>
      </c>
      <c r="I11" s="1">
        <v>0</v>
      </c>
      <c r="J11" s="1">
        <v>0</v>
      </c>
      <c r="K11" s="1">
        <v>0.36</v>
      </c>
      <c r="L11" s="1">
        <v>9.1999999999999993</v>
      </c>
      <c r="M11" s="1">
        <v>42.4</v>
      </c>
      <c r="N11" s="1">
        <v>10</v>
      </c>
      <c r="O11" s="1">
        <v>1.24</v>
      </c>
    </row>
    <row r="12" spans="1:18">
      <c r="A12" s="2">
        <v>379</v>
      </c>
      <c r="B12" s="1" t="s">
        <v>141</v>
      </c>
      <c r="C12" s="1">
        <v>200</v>
      </c>
      <c r="D12" s="1">
        <v>3.6</v>
      </c>
      <c r="E12" s="1">
        <v>2.67</v>
      </c>
      <c r="F12" s="1">
        <v>29.2</v>
      </c>
      <c r="G12" s="1">
        <v>155.19999999999999</v>
      </c>
      <c r="H12" s="1">
        <v>0.03</v>
      </c>
      <c r="I12" s="1">
        <v>1.47</v>
      </c>
      <c r="J12" s="1">
        <v>0</v>
      </c>
      <c r="K12" s="1">
        <v>0</v>
      </c>
      <c r="L12" s="1">
        <v>158.6</v>
      </c>
      <c r="M12" s="1">
        <v>132</v>
      </c>
      <c r="N12" s="1">
        <v>29.33</v>
      </c>
      <c r="O12" s="1">
        <v>2.4</v>
      </c>
    </row>
    <row r="13" spans="1:18">
      <c r="A13" s="2" t="s">
        <v>34</v>
      </c>
      <c r="B13" s="1" t="s">
        <v>2</v>
      </c>
      <c r="C13" s="1">
        <v>40</v>
      </c>
      <c r="D13" s="1">
        <v>3.16</v>
      </c>
      <c r="E13" s="1">
        <v>0.4</v>
      </c>
      <c r="F13" s="1">
        <v>19.32</v>
      </c>
      <c r="G13" s="1">
        <v>93.52</v>
      </c>
      <c r="H13" s="1">
        <v>0.04</v>
      </c>
      <c r="I13" s="1">
        <v>0</v>
      </c>
      <c r="J13" s="1">
        <v>0</v>
      </c>
      <c r="K13" s="1">
        <v>0.52</v>
      </c>
      <c r="L13" s="1">
        <v>9.1999999999999993</v>
      </c>
      <c r="M13" s="1">
        <v>34.799999999999997</v>
      </c>
      <c r="N13" s="1">
        <v>13.2</v>
      </c>
      <c r="O13" s="1">
        <v>0.44</v>
      </c>
    </row>
    <row r="14" spans="1:18">
      <c r="A14" s="2">
        <v>75</v>
      </c>
      <c r="B14" s="1" t="s">
        <v>87</v>
      </c>
      <c r="C14" s="1">
        <v>100</v>
      </c>
      <c r="D14" s="1">
        <v>0.3</v>
      </c>
      <c r="E14" s="1">
        <v>0.3</v>
      </c>
      <c r="F14" s="1">
        <v>7.35</v>
      </c>
      <c r="G14" s="1">
        <v>33.299999999999997</v>
      </c>
      <c r="H14" s="1">
        <v>0.02</v>
      </c>
      <c r="I14" s="1">
        <v>7.5</v>
      </c>
      <c r="J14" s="1">
        <v>0</v>
      </c>
      <c r="K14" s="1">
        <v>0.15</v>
      </c>
      <c r="L14" s="1">
        <v>12</v>
      </c>
      <c r="M14" s="1">
        <v>8.25</v>
      </c>
      <c r="N14" s="1">
        <v>6.75</v>
      </c>
      <c r="O14" s="1">
        <v>1.65</v>
      </c>
    </row>
    <row r="15" spans="1:18">
      <c r="A15" s="60" t="s">
        <v>80</v>
      </c>
      <c r="B15" s="61"/>
      <c r="C15" s="62"/>
      <c r="D15" s="1">
        <f t="shared" ref="D15:O15" si="0">SUM(D9+D10+D11+D12+D13+D14)</f>
        <v>21.54</v>
      </c>
      <c r="E15" s="1">
        <f t="shared" si="0"/>
        <v>14.71</v>
      </c>
      <c r="F15" s="1">
        <f t="shared" si="0"/>
        <v>121.83000000000001</v>
      </c>
      <c r="G15" s="1">
        <f>SUM(G9:G14)</f>
        <v>682.95</v>
      </c>
      <c r="H15" s="1">
        <f t="shared" si="0"/>
        <v>0.41499999999999998</v>
      </c>
      <c r="I15" s="1">
        <f t="shared" si="0"/>
        <v>11.71</v>
      </c>
      <c r="J15" s="1">
        <f t="shared" si="0"/>
        <v>92</v>
      </c>
      <c r="K15" s="1">
        <f t="shared" si="0"/>
        <v>2.2000000000000002</v>
      </c>
      <c r="L15" s="1">
        <f t="shared" si="0"/>
        <v>642</v>
      </c>
      <c r="M15" s="1">
        <f t="shared" si="0"/>
        <v>711.65</v>
      </c>
      <c r="N15" s="1">
        <f t="shared" si="0"/>
        <v>165.77999999999997</v>
      </c>
      <c r="O15" s="1">
        <f t="shared" si="0"/>
        <v>8.5299999999999994</v>
      </c>
    </row>
    <row r="16" spans="1:18">
      <c r="A16" s="60" t="s">
        <v>88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</row>
    <row r="17" spans="1:18">
      <c r="A17" s="2">
        <v>71</v>
      </c>
      <c r="B17" s="16" t="s">
        <v>12</v>
      </c>
      <c r="C17" s="16">
        <v>100</v>
      </c>
      <c r="D17" s="16">
        <v>0.8</v>
      </c>
      <c r="E17" s="16">
        <v>0.1</v>
      </c>
      <c r="F17" s="1">
        <v>2.5</v>
      </c>
      <c r="G17" s="1">
        <v>14.1</v>
      </c>
      <c r="H17" s="1">
        <v>0.04</v>
      </c>
      <c r="I17" s="1">
        <v>10</v>
      </c>
      <c r="J17" s="1">
        <v>88.4</v>
      </c>
      <c r="K17" s="1">
        <v>0.4</v>
      </c>
      <c r="L17" s="1">
        <v>23</v>
      </c>
      <c r="M17" s="1">
        <v>42</v>
      </c>
      <c r="N17" s="1">
        <v>14</v>
      </c>
      <c r="O17" s="1">
        <v>14.1</v>
      </c>
    </row>
    <row r="18" spans="1:18" ht="27.6">
      <c r="A18" s="2">
        <v>102</v>
      </c>
      <c r="B18" s="16" t="s">
        <v>108</v>
      </c>
      <c r="C18" s="16">
        <v>250</v>
      </c>
      <c r="D18" s="16">
        <v>6</v>
      </c>
      <c r="E18" s="16">
        <v>3.4</v>
      </c>
      <c r="F18" s="1">
        <v>12.9</v>
      </c>
      <c r="G18" s="1">
        <v>112.8</v>
      </c>
      <c r="H18" s="1">
        <v>0.2</v>
      </c>
      <c r="I18" s="1">
        <v>3.6</v>
      </c>
      <c r="J18" s="1">
        <v>0</v>
      </c>
      <c r="K18" s="1">
        <v>0.1</v>
      </c>
      <c r="L18" s="1">
        <v>65.599999999999994</v>
      </c>
      <c r="M18" s="1">
        <v>262.39999999999998</v>
      </c>
      <c r="N18" s="1">
        <v>38.4</v>
      </c>
      <c r="O18" s="1">
        <v>0.8</v>
      </c>
    </row>
    <row r="19" spans="1:18" ht="27.6">
      <c r="A19" s="2">
        <v>282</v>
      </c>
      <c r="B19" s="16" t="s">
        <v>62</v>
      </c>
      <c r="C19" s="16">
        <v>100</v>
      </c>
      <c r="D19" s="16">
        <v>16.8</v>
      </c>
      <c r="E19" s="1">
        <v>20.5</v>
      </c>
      <c r="F19" s="1">
        <v>6.8</v>
      </c>
      <c r="G19" s="1">
        <v>298.10000000000002</v>
      </c>
      <c r="H19" s="1">
        <v>0.22</v>
      </c>
      <c r="I19" s="1">
        <v>86.6</v>
      </c>
      <c r="J19" s="1">
        <v>72</v>
      </c>
      <c r="K19" s="1">
        <v>0</v>
      </c>
      <c r="L19" s="1">
        <v>21.7</v>
      </c>
      <c r="M19" s="1">
        <v>16.7</v>
      </c>
      <c r="N19" s="1">
        <v>248.2</v>
      </c>
      <c r="O19" s="1">
        <v>12.6</v>
      </c>
    </row>
    <row r="20" spans="1:18">
      <c r="A20" s="2">
        <v>309</v>
      </c>
      <c r="B20" s="1" t="s">
        <v>140</v>
      </c>
      <c r="C20" s="1">
        <v>180</v>
      </c>
      <c r="D20" s="1">
        <v>6.12</v>
      </c>
      <c r="E20" s="1">
        <v>9</v>
      </c>
      <c r="F20" s="1">
        <v>34.200000000000003</v>
      </c>
      <c r="G20" s="1">
        <v>242.2</v>
      </c>
      <c r="H20" s="1">
        <v>7.0000000000000007E-2</v>
      </c>
      <c r="I20" s="1">
        <v>0</v>
      </c>
      <c r="J20" s="1">
        <v>0</v>
      </c>
      <c r="K20" s="1">
        <v>2.34</v>
      </c>
      <c r="L20" s="1">
        <v>14.4</v>
      </c>
      <c r="M20" s="1">
        <v>41.4</v>
      </c>
      <c r="N20" s="1">
        <v>9</v>
      </c>
      <c r="O20" s="1">
        <v>0.9</v>
      </c>
    </row>
    <row r="21" spans="1:18">
      <c r="A21" s="2">
        <v>349</v>
      </c>
      <c r="B21" s="1" t="s">
        <v>146</v>
      </c>
      <c r="C21" s="1">
        <v>200</v>
      </c>
      <c r="D21" s="1">
        <v>1.1599999999999999</v>
      </c>
      <c r="E21" s="1">
        <v>0.3</v>
      </c>
      <c r="F21" s="1">
        <v>47.26</v>
      </c>
      <c r="G21" s="1">
        <v>196.38</v>
      </c>
      <c r="H21" s="1">
        <v>0.02</v>
      </c>
      <c r="I21" s="1">
        <v>0.8</v>
      </c>
      <c r="J21" s="1">
        <v>0</v>
      </c>
      <c r="K21" s="1">
        <v>0.2</v>
      </c>
      <c r="L21" s="1">
        <v>5.84</v>
      </c>
      <c r="M21" s="1">
        <v>46</v>
      </c>
      <c r="N21" s="1">
        <v>33</v>
      </c>
      <c r="O21" s="1">
        <v>0.96</v>
      </c>
    </row>
    <row r="22" spans="1:18">
      <c r="A22" s="2" t="s">
        <v>24</v>
      </c>
      <c r="B22" s="1" t="s">
        <v>2</v>
      </c>
      <c r="C22" s="1">
        <v>10</v>
      </c>
      <c r="D22" s="1">
        <v>1.58</v>
      </c>
      <c r="E22" s="1">
        <v>0.2</v>
      </c>
      <c r="F22" s="1">
        <v>9.66</v>
      </c>
      <c r="G22" s="1">
        <v>23.38</v>
      </c>
      <c r="H22" s="1">
        <v>0.02</v>
      </c>
      <c r="I22" s="1">
        <v>0</v>
      </c>
      <c r="J22" s="1">
        <v>0</v>
      </c>
      <c r="K22" s="1">
        <v>0.26</v>
      </c>
      <c r="L22" s="1">
        <v>4.5999999999999996</v>
      </c>
      <c r="M22" s="1">
        <v>17.399999999999999</v>
      </c>
      <c r="N22" s="1">
        <v>6.6</v>
      </c>
      <c r="O22" s="1">
        <v>0.22</v>
      </c>
    </row>
    <row r="23" spans="1:18">
      <c r="A23" s="2" t="s">
        <v>24</v>
      </c>
      <c r="B23" s="1" t="s">
        <v>134</v>
      </c>
      <c r="C23" s="1">
        <v>30</v>
      </c>
      <c r="D23" s="1">
        <v>2.2400000000000002</v>
      </c>
      <c r="E23" s="1">
        <v>0.44</v>
      </c>
      <c r="F23" s="1">
        <v>19.760000000000002</v>
      </c>
      <c r="G23" s="1">
        <v>68.97</v>
      </c>
      <c r="H23" s="1">
        <v>0.04</v>
      </c>
      <c r="I23" s="1">
        <v>0</v>
      </c>
      <c r="J23" s="1">
        <v>0</v>
      </c>
      <c r="K23" s="1">
        <v>0.36</v>
      </c>
      <c r="L23" s="1">
        <v>9.1999999999999993</v>
      </c>
      <c r="M23" s="1">
        <v>42.4</v>
      </c>
      <c r="N23" s="1">
        <v>10</v>
      </c>
      <c r="O23" s="1">
        <v>1.24</v>
      </c>
    </row>
    <row r="24" spans="1:18">
      <c r="A24" s="60" t="s">
        <v>11</v>
      </c>
      <c r="B24" s="61"/>
      <c r="C24" s="62"/>
      <c r="D24" s="1">
        <f t="shared" ref="D24:O24" si="1">SUM(D17+D18+D19+D20+D21+D22+D23)</f>
        <v>34.700000000000003</v>
      </c>
      <c r="E24" s="1">
        <f t="shared" si="1"/>
        <v>33.94</v>
      </c>
      <c r="F24" s="1">
        <f t="shared" si="1"/>
        <v>133.07999999999998</v>
      </c>
      <c r="G24" s="1">
        <f>SUM(G17:G23)</f>
        <v>955.93000000000006</v>
      </c>
      <c r="H24" s="1">
        <f t="shared" si="1"/>
        <v>0.6100000000000001</v>
      </c>
      <c r="I24" s="1">
        <f t="shared" si="1"/>
        <v>100.99999999999999</v>
      </c>
      <c r="J24" s="1">
        <f t="shared" si="1"/>
        <v>160.4</v>
      </c>
      <c r="K24" s="1">
        <f t="shared" si="1"/>
        <v>3.6599999999999997</v>
      </c>
      <c r="L24" s="1">
        <f t="shared" si="1"/>
        <v>144.33999999999997</v>
      </c>
      <c r="M24" s="1">
        <f t="shared" si="1"/>
        <v>468.2999999999999</v>
      </c>
      <c r="N24" s="1">
        <f t="shared" si="1"/>
        <v>359.2</v>
      </c>
      <c r="O24" s="1">
        <f t="shared" si="1"/>
        <v>30.819999999999997</v>
      </c>
    </row>
    <row r="25" spans="1:18">
      <c r="A25" s="60" t="s">
        <v>14</v>
      </c>
      <c r="B25" s="61"/>
      <c r="C25" s="62"/>
      <c r="D25" s="1">
        <f>SUM(D15+D24)</f>
        <v>56.24</v>
      </c>
      <c r="E25" s="1">
        <f t="shared" ref="E25:O25" si="2">SUM(E15+E24)</f>
        <v>48.65</v>
      </c>
      <c r="F25" s="1">
        <f t="shared" si="2"/>
        <v>254.91</v>
      </c>
      <c r="G25" s="1">
        <f t="shared" si="2"/>
        <v>1638.88</v>
      </c>
      <c r="H25" s="1">
        <f t="shared" si="2"/>
        <v>1.0250000000000001</v>
      </c>
      <c r="I25" s="1">
        <f t="shared" si="2"/>
        <v>112.70999999999998</v>
      </c>
      <c r="J25" s="1">
        <f t="shared" si="2"/>
        <v>252.4</v>
      </c>
      <c r="K25" s="1">
        <f t="shared" si="2"/>
        <v>5.8599999999999994</v>
      </c>
      <c r="L25" s="1">
        <f t="shared" si="2"/>
        <v>786.33999999999992</v>
      </c>
      <c r="M25" s="1">
        <f t="shared" si="2"/>
        <v>1179.9499999999998</v>
      </c>
      <c r="N25" s="1">
        <f t="shared" si="2"/>
        <v>524.98</v>
      </c>
      <c r="O25" s="1">
        <f t="shared" si="2"/>
        <v>39.349999999999994</v>
      </c>
    </row>
    <row r="27" spans="1:18">
      <c r="E27" s="74" t="s">
        <v>84</v>
      </c>
      <c r="F27" s="74"/>
      <c r="G27" s="74"/>
    </row>
    <row r="29" spans="1:18" ht="12.75" customHeight="1">
      <c r="A29" s="78" t="s">
        <v>195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1:18">
      <c r="A30" s="73" t="s">
        <v>57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8">
      <c r="A31" s="77" t="s">
        <v>200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1:18">
      <c r="A32" s="76" t="s">
        <v>40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5">
      <c r="A33" s="71" t="s">
        <v>65</v>
      </c>
      <c r="B33" s="71" t="s">
        <v>119</v>
      </c>
      <c r="C33" s="71" t="s">
        <v>18</v>
      </c>
      <c r="D33" s="68" t="s">
        <v>137</v>
      </c>
      <c r="E33" s="61"/>
      <c r="F33" s="62"/>
      <c r="G33" s="66" t="s">
        <v>120</v>
      </c>
      <c r="H33" s="63" t="s">
        <v>15</v>
      </c>
      <c r="I33" s="61"/>
      <c r="J33" s="61"/>
      <c r="K33" s="62"/>
      <c r="L33" s="60" t="s">
        <v>151</v>
      </c>
      <c r="M33" s="61"/>
      <c r="N33" s="61"/>
      <c r="O33" s="62"/>
    </row>
    <row r="34" spans="1:15">
      <c r="A34" s="75"/>
      <c r="B34" s="75"/>
      <c r="C34" s="72"/>
      <c r="D34" s="1" t="s">
        <v>33</v>
      </c>
      <c r="E34" s="1" t="s">
        <v>29</v>
      </c>
      <c r="F34" s="1" t="s">
        <v>28</v>
      </c>
      <c r="G34" s="67"/>
      <c r="H34" s="1" t="s">
        <v>26</v>
      </c>
      <c r="I34" s="1" t="s">
        <v>30</v>
      </c>
      <c r="J34" s="1" t="s">
        <v>32</v>
      </c>
      <c r="K34" s="1" t="s">
        <v>25</v>
      </c>
      <c r="L34" s="1" t="s">
        <v>27</v>
      </c>
      <c r="M34" s="1" t="s">
        <v>35</v>
      </c>
      <c r="N34" s="1" t="s">
        <v>23</v>
      </c>
      <c r="O34" s="1" t="s">
        <v>31</v>
      </c>
    </row>
    <row r="35" spans="1: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  <c r="G35" s="2">
        <v>7</v>
      </c>
      <c r="H35" s="2">
        <v>8</v>
      </c>
      <c r="I35" s="2">
        <v>9</v>
      </c>
      <c r="J35" s="2">
        <v>10</v>
      </c>
      <c r="K35" s="2">
        <v>11</v>
      </c>
      <c r="L35" s="2">
        <v>12</v>
      </c>
      <c r="M35" s="2">
        <v>13</v>
      </c>
      <c r="N35" s="2">
        <v>14</v>
      </c>
      <c r="O35" s="2">
        <v>15</v>
      </c>
    </row>
    <row r="36" spans="1:15">
      <c r="A36" s="60" t="s">
        <v>92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</row>
    <row r="37" spans="1:15" ht="27.6">
      <c r="A37" s="2">
        <v>223</v>
      </c>
      <c r="B37" s="3" t="s">
        <v>115</v>
      </c>
      <c r="C37" s="3">
        <v>200</v>
      </c>
      <c r="D37" s="1">
        <v>22.9</v>
      </c>
      <c r="E37" s="1">
        <v>33.5</v>
      </c>
      <c r="F37" s="1">
        <v>19.8</v>
      </c>
      <c r="G37" s="1">
        <v>295</v>
      </c>
      <c r="H37" s="1">
        <v>0.1</v>
      </c>
      <c r="I37" s="1">
        <v>2.0299999999999998</v>
      </c>
      <c r="J37" s="1">
        <v>0.2</v>
      </c>
      <c r="K37" s="1">
        <v>0.2</v>
      </c>
      <c r="L37" s="1">
        <v>418</v>
      </c>
      <c r="M37" s="1">
        <v>451.5</v>
      </c>
      <c r="N37" s="1">
        <v>191.7</v>
      </c>
      <c r="O37" s="1">
        <v>0.8</v>
      </c>
    </row>
    <row r="38" spans="1:15">
      <c r="A38" s="2" t="s">
        <v>24</v>
      </c>
      <c r="B38" s="1" t="s">
        <v>2</v>
      </c>
      <c r="C38" s="1">
        <v>40</v>
      </c>
      <c r="D38" s="1">
        <v>1.8</v>
      </c>
      <c r="E38" s="1">
        <v>0.2</v>
      </c>
      <c r="F38" s="1">
        <v>11.6</v>
      </c>
      <c r="G38" s="1">
        <v>105.4</v>
      </c>
      <c r="H38" s="1">
        <v>0</v>
      </c>
      <c r="I38" s="1">
        <v>0</v>
      </c>
      <c r="J38" s="1">
        <v>0</v>
      </c>
      <c r="K38" s="1">
        <v>0</v>
      </c>
      <c r="L38" s="1">
        <v>7.7</v>
      </c>
      <c r="M38" s="1">
        <v>28</v>
      </c>
      <c r="N38" s="1">
        <v>10.7</v>
      </c>
      <c r="O38" s="1">
        <v>0.4</v>
      </c>
    </row>
    <row r="39" spans="1:15">
      <c r="A39" s="2" t="s">
        <v>24</v>
      </c>
      <c r="B39" s="1" t="s">
        <v>36</v>
      </c>
      <c r="C39" s="1">
        <v>30</v>
      </c>
      <c r="D39" s="1">
        <v>2</v>
      </c>
      <c r="E39" s="1">
        <v>0.3</v>
      </c>
      <c r="F39" s="1">
        <v>15.2</v>
      </c>
      <c r="G39" s="1">
        <v>103.5</v>
      </c>
      <c r="H39" s="1">
        <v>0.1</v>
      </c>
      <c r="I39" s="1">
        <v>0</v>
      </c>
      <c r="J39" s="1">
        <v>0</v>
      </c>
      <c r="K39" s="1">
        <v>0</v>
      </c>
      <c r="L39" s="1">
        <v>11.5</v>
      </c>
      <c r="M39" s="1">
        <v>42</v>
      </c>
      <c r="N39" s="1">
        <v>14.5</v>
      </c>
      <c r="O39" s="1">
        <v>0.8</v>
      </c>
    </row>
    <row r="40" spans="1:15" ht="13.5" customHeight="1">
      <c r="A40" s="2">
        <v>14</v>
      </c>
      <c r="B40" s="1" t="s">
        <v>79</v>
      </c>
      <c r="C40" s="1">
        <v>10</v>
      </c>
      <c r="D40" s="1">
        <v>0.1</v>
      </c>
      <c r="E40" s="1">
        <v>7.2</v>
      </c>
      <c r="F40" s="1">
        <v>0.13</v>
      </c>
      <c r="G40" s="1">
        <v>65.72</v>
      </c>
      <c r="H40" s="1">
        <v>0</v>
      </c>
      <c r="I40" s="1">
        <v>0</v>
      </c>
      <c r="J40" s="1">
        <v>40</v>
      </c>
      <c r="K40" s="1">
        <v>0.1</v>
      </c>
      <c r="L40" s="1">
        <v>2.4</v>
      </c>
      <c r="M40" s="1">
        <v>3</v>
      </c>
      <c r="N40" s="1">
        <v>0</v>
      </c>
      <c r="O40" s="1">
        <v>0</v>
      </c>
    </row>
    <row r="41" spans="1:15">
      <c r="A41" s="2">
        <v>377</v>
      </c>
      <c r="B41" s="1" t="s">
        <v>17</v>
      </c>
      <c r="C41" s="1">
        <v>200</v>
      </c>
      <c r="D41" s="1">
        <v>0.3</v>
      </c>
      <c r="E41" s="1">
        <v>0.1</v>
      </c>
      <c r="F41" s="1">
        <v>15.2</v>
      </c>
      <c r="G41" s="1">
        <v>62</v>
      </c>
      <c r="H41" s="1">
        <v>0</v>
      </c>
      <c r="I41" s="1">
        <v>3</v>
      </c>
      <c r="J41" s="1">
        <v>0</v>
      </c>
      <c r="K41" s="1">
        <v>0</v>
      </c>
      <c r="L41" s="1">
        <v>8</v>
      </c>
      <c r="M41" s="1">
        <v>10</v>
      </c>
      <c r="N41" s="1">
        <v>5</v>
      </c>
      <c r="O41" s="1">
        <v>1</v>
      </c>
    </row>
    <row r="42" spans="1:15">
      <c r="A42" s="2">
        <v>338</v>
      </c>
      <c r="B42" s="1" t="s">
        <v>94</v>
      </c>
      <c r="C42" s="1">
        <v>100</v>
      </c>
      <c r="D42" s="1">
        <v>0.4</v>
      </c>
      <c r="E42" s="1">
        <v>0.3</v>
      </c>
      <c r="F42" s="1">
        <v>10.3</v>
      </c>
      <c r="G42" s="1">
        <v>47</v>
      </c>
      <c r="H42" s="1">
        <v>0</v>
      </c>
      <c r="I42" s="1">
        <v>5</v>
      </c>
      <c r="J42" s="1">
        <v>1</v>
      </c>
      <c r="K42" s="1">
        <v>0.4</v>
      </c>
      <c r="L42" s="1">
        <v>19</v>
      </c>
      <c r="M42" s="1">
        <v>16</v>
      </c>
      <c r="N42" s="1">
        <v>12</v>
      </c>
      <c r="O42" s="1">
        <v>2.2999999999999998</v>
      </c>
    </row>
    <row r="43" spans="1:15">
      <c r="A43" s="60" t="s">
        <v>80</v>
      </c>
      <c r="B43" s="61"/>
      <c r="C43" s="62"/>
      <c r="D43" s="1">
        <f t="shared" ref="D43:O43" si="3">SUM(D37+D38+D39+D40+D41+D42)</f>
        <v>27.5</v>
      </c>
      <c r="E43" s="1">
        <f t="shared" si="3"/>
        <v>41.6</v>
      </c>
      <c r="F43" s="1">
        <f t="shared" si="3"/>
        <v>72.22999999999999</v>
      </c>
      <c r="G43" s="1">
        <f>SUM(G37:G42)</f>
        <v>678.62</v>
      </c>
      <c r="H43" s="1">
        <f t="shared" si="3"/>
        <v>0.2</v>
      </c>
      <c r="I43" s="1">
        <f t="shared" si="3"/>
        <v>10.029999999999999</v>
      </c>
      <c r="J43" s="1">
        <f t="shared" si="3"/>
        <v>41.2</v>
      </c>
      <c r="K43" s="1">
        <f t="shared" si="3"/>
        <v>0.70000000000000007</v>
      </c>
      <c r="L43" s="1">
        <f t="shared" si="3"/>
        <v>466.59999999999997</v>
      </c>
      <c r="M43" s="1">
        <f t="shared" si="3"/>
        <v>550.5</v>
      </c>
      <c r="N43" s="1">
        <f t="shared" si="3"/>
        <v>233.89999999999998</v>
      </c>
      <c r="O43" s="1">
        <f t="shared" si="3"/>
        <v>5.3</v>
      </c>
    </row>
    <row r="44" spans="1:15">
      <c r="A44" s="60" t="s">
        <v>88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/>
    </row>
    <row r="45" spans="1:15">
      <c r="A45" s="2">
        <v>52</v>
      </c>
      <c r="B45" s="3" t="s">
        <v>144</v>
      </c>
      <c r="C45" s="3">
        <v>100</v>
      </c>
      <c r="D45" s="3">
        <v>1.4</v>
      </c>
      <c r="E45" s="3">
        <v>6</v>
      </c>
      <c r="F45" s="1">
        <v>8.26</v>
      </c>
      <c r="G45" s="1">
        <v>92.8</v>
      </c>
      <c r="H45" s="1">
        <v>0.01</v>
      </c>
      <c r="I45" s="1">
        <v>6.65</v>
      </c>
      <c r="J45" s="1">
        <v>0</v>
      </c>
      <c r="K45" s="1">
        <v>3.1</v>
      </c>
      <c r="L45" s="1">
        <v>35.4</v>
      </c>
      <c r="M45" s="1">
        <v>20.69</v>
      </c>
      <c r="N45" s="1">
        <v>40.6</v>
      </c>
      <c r="O45" s="1">
        <v>1.32</v>
      </c>
    </row>
    <row r="46" spans="1:15" ht="27.6">
      <c r="A46" s="2">
        <v>112</v>
      </c>
      <c r="B46" s="3" t="s">
        <v>109</v>
      </c>
      <c r="C46" s="3">
        <v>250</v>
      </c>
      <c r="D46" s="3">
        <v>3</v>
      </c>
      <c r="E46" s="3">
        <v>5</v>
      </c>
      <c r="F46" s="1">
        <v>25.7</v>
      </c>
      <c r="G46" s="1">
        <v>165.5</v>
      </c>
      <c r="H46" s="1">
        <v>0</v>
      </c>
      <c r="I46" s="1">
        <v>8</v>
      </c>
      <c r="J46" s="1">
        <v>0</v>
      </c>
      <c r="K46" s="1">
        <v>0.3</v>
      </c>
      <c r="L46" s="1">
        <v>52.8</v>
      </c>
      <c r="M46" s="1">
        <v>102</v>
      </c>
      <c r="N46" s="1">
        <v>44.1</v>
      </c>
      <c r="O46" s="1">
        <v>1</v>
      </c>
    </row>
    <row r="47" spans="1:15">
      <c r="A47" s="2">
        <v>260</v>
      </c>
      <c r="B47" s="3" t="s">
        <v>60</v>
      </c>
      <c r="C47" s="3">
        <v>100</v>
      </c>
      <c r="D47" s="3">
        <v>12.9</v>
      </c>
      <c r="E47" s="1">
        <v>12</v>
      </c>
      <c r="F47" s="1">
        <v>4.5</v>
      </c>
      <c r="G47" s="1">
        <v>208.12</v>
      </c>
      <c r="H47" s="1">
        <v>0</v>
      </c>
      <c r="I47" s="1">
        <v>1</v>
      </c>
      <c r="J47" s="1">
        <v>0</v>
      </c>
      <c r="K47" s="1">
        <v>1.1000000000000001</v>
      </c>
      <c r="L47" s="1">
        <v>13.7</v>
      </c>
      <c r="M47" s="1">
        <v>140.1</v>
      </c>
      <c r="N47" s="1">
        <v>17.7</v>
      </c>
      <c r="O47" s="1">
        <v>1.9</v>
      </c>
    </row>
    <row r="48" spans="1:15">
      <c r="A48" s="2">
        <v>312</v>
      </c>
      <c r="B48" s="1" t="s">
        <v>77</v>
      </c>
      <c r="C48" s="1">
        <v>180</v>
      </c>
      <c r="D48" s="1">
        <v>4.5</v>
      </c>
      <c r="E48" s="1">
        <v>1.6</v>
      </c>
      <c r="F48" s="1">
        <v>31.7</v>
      </c>
      <c r="G48" s="1">
        <v>162</v>
      </c>
      <c r="H48" s="1">
        <v>0.2</v>
      </c>
      <c r="I48" s="1">
        <v>8</v>
      </c>
      <c r="J48" s="1">
        <v>10.8</v>
      </c>
      <c r="K48" s="1">
        <v>0.2</v>
      </c>
      <c r="L48" s="1">
        <v>58.3</v>
      </c>
      <c r="M48" s="1">
        <v>120.9</v>
      </c>
      <c r="N48" s="1">
        <v>43.2</v>
      </c>
      <c r="O48" s="1">
        <v>1.5</v>
      </c>
    </row>
    <row r="49" spans="1:18">
      <c r="A49" s="2">
        <v>344</v>
      </c>
      <c r="B49" s="1" t="s">
        <v>131</v>
      </c>
      <c r="C49" s="1">
        <v>200</v>
      </c>
      <c r="D49" s="1">
        <v>0.2</v>
      </c>
      <c r="E49" s="1">
        <v>0.2</v>
      </c>
      <c r="F49" s="1">
        <v>27.2</v>
      </c>
      <c r="G49" s="1">
        <v>110</v>
      </c>
      <c r="H49" s="1">
        <v>0</v>
      </c>
      <c r="I49" s="1">
        <v>2.7</v>
      </c>
      <c r="J49" s="1">
        <v>0</v>
      </c>
      <c r="K49" s="1">
        <v>0.1</v>
      </c>
      <c r="L49" s="1">
        <v>96</v>
      </c>
      <c r="M49" s="1">
        <v>4</v>
      </c>
      <c r="N49" s="1">
        <v>12</v>
      </c>
      <c r="O49" s="1">
        <v>0.8</v>
      </c>
    </row>
    <row r="50" spans="1:18">
      <c r="A50" s="2" t="s">
        <v>24</v>
      </c>
      <c r="B50" s="1" t="s">
        <v>2</v>
      </c>
      <c r="C50" s="1">
        <v>30</v>
      </c>
      <c r="D50" s="1">
        <v>1.8</v>
      </c>
      <c r="E50" s="1">
        <v>0.2</v>
      </c>
      <c r="F50" s="1">
        <v>11.6</v>
      </c>
      <c r="G50" s="1">
        <v>79.05</v>
      </c>
      <c r="H50" s="1">
        <v>0</v>
      </c>
      <c r="I50" s="1">
        <v>0</v>
      </c>
      <c r="J50" s="1">
        <v>0</v>
      </c>
      <c r="K50" s="1">
        <v>0</v>
      </c>
      <c r="L50" s="1">
        <v>7.7</v>
      </c>
      <c r="M50" s="1">
        <v>28</v>
      </c>
      <c r="N50" s="1">
        <v>10.7</v>
      </c>
      <c r="O50" s="1">
        <v>0.4</v>
      </c>
    </row>
    <row r="51" spans="1:18">
      <c r="A51" s="2" t="s">
        <v>24</v>
      </c>
      <c r="B51" s="1" t="s">
        <v>36</v>
      </c>
      <c r="C51" s="1">
        <v>40</v>
      </c>
      <c r="D51" s="1">
        <v>4</v>
      </c>
      <c r="E51" s="1">
        <v>0.5</v>
      </c>
      <c r="F51" s="1">
        <v>30.3</v>
      </c>
      <c r="G51" s="1">
        <v>138</v>
      </c>
      <c r="H51" s="1">
        <v>0.1</v>
      </c>
      <c r="I51" s="1">
        <v>0</v>
      </c>
      <c r="J51" s="1">
        <v>0</v>
      </c>
      <c r="K51" s="1">
        <v>0</v>
      </c>
      <c r="L51" s="1">
        <v>23</v>
      </c>
      <c r="M51" s="1">
        <v>84</v>
      </c>
      <c r="N51" s="1">
        <v>29</v>
      </c>
      <c r="O51" s="1">
        <v>1.6</v>
      </c>
    </row>
    <row r="52" spans="1:18">
      <c r="A52" s="60" t="s">
        <v>11</v>
      </c>
      <c r="B52" s="61"/>
      <c r="C52" s="62"/>
      <c r="D52" s="1">
        <f t="shared" ref="D52:O52" si="4">SUM(D45+D46+D47+D48+D49+D50+D51)</f>
        <v>27.8</v>
      </c>
      <c r="E52" s="1">
        <f t="shared" si="4"/>
        <v>25.5</v>
      </c>
      <c r="F52" s="1">
        <f t="shared" si="4"/>
        <v>139.26</v>
      </c>
      <c r="G52" s="1">
        <f>SUM(G45+G46+G47+G48+G49+G50+G51)</f>
        <v>955.47</v>
      </c>
      <c r="H52" s="1">
        <f t="shared" si="4"/>
        <v>0.31000000000000005</v>
      </c>
      <c r="I52" s="1">
        <f t="shared" si="4"/>
        <v>26.349999999999998</v>
      </c>
      <c r="J52" s="1">
        <f t="shared" si="4"/>
        <v>10.8</v>
      </c>
      <c r="K52" s="1">
        <f t="shared" si="4"/>
        <v>4.8</v>
      </c>
      <c r="L52" s="1">
        <f t="shared" si="4"/>
        <v>286.89999999999998</v>
      </c>
      <c r="M52" s="1">
        <f t="shared" si="4"/>
        <v>499.68999999999994</v>
      </c>
      <c r="N52" s="1">
        <f t="shared" si="4"/>
        <v>197.3</v>
      </c>
      <c r="O52" s="1">
        <f t="shared" si="4"/>
        <v>8.5200000000000014</v>
      </c>
    </row>
    <row r="53" spans="1:18">
      <c r="A53" s="60" t="s">
        <v>14</v>
      </c>
      <c r="B53" s="61"/>
      <c r="C53" s="62"/>
      <c r="D53" s="1">
        <f>SUM(D43+D52)</f>
        <v>55.3</v>
      </c>
      <c r="E53" s="1">
        <f t="shared" ref="E53:O53" si="5">SUM(E43+E52)</f>
        <v>67.099999999999994</v>
      </c>
      <c r="F53" s="1">
        <f t="shared" si="5"/>
        <v>211.48999999999998</v>
      </c>
      <c r="G53" s="1">
        <f t="shared" si="5"/>
        <v>1634.0900000000001</v>
      </c>
      <c r="H53" s="1">
        <f t="shared" si="5"/>
        <v>0.51</v>
      </c>
      <c r="I53" s="1">
        <f t="shared" si="5"/>
        <v>36.379999999999995</v>
      </c>
      <c r="J53" s="1">
        <f t="shared" si="5"/>
        <v>52</v>
      </c>
      <c r="K53" s="1">
        <f t="shared" si="5"/>
        <v>5.5</v>
      </c>
      <c r="L53" s="1">
        <f t="shared" si="5"/>
        <v>753.5</v>
      </c>
      <c r="M53" s="1">
        <f t="shared" si="5"/>
        <v>1050.19</v>
      </c>
      <c r="N53" s="1">
        <f t="shared" si="5"/>
        <v>431.2</v>
      </c>
      <c r="O53" s="1">
        <f t="shared" si="5"/>
        <v>13.82</v>
      </c>
    </row>
    <row r="55" spans="1:18">
      <c r="G55" t="s">
        <v>86</v>
      </c>
    </row>
    <row r="57" spans="1:18" ht="12.75" customHeight="1">
      <c r="A57" s="78" t="s">
        <v>195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8">
      <c r="A58" s="73" t="s">
        <v>54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59" spans="1:18">
      <c r="A59" s="77" t="s">
        <v>201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1:18">
      <c r="A60" s="76" t="s">
        <v>40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</row>
    <row r="61" spans="1:18">
      <c r="A61" s="71" t="s">
        <v>65</v>
      </c>
      <c r="B61" s="71" t="s">
        <v>119</v>
      </c>
      <c r="C61" s="71" t="s">
        <v>18</v>
      </c>
      <c r="D61" s="68" t="s">
        <v>137</v>
      </c>
      <c r="E61" s="61"/>
      <c r="F61" s="62"/>
      <c r="G61" s="66" t="s">
        <v>120</v>
      </c>
      <c r="H61" s="63" t="s">
        <v>15</v>
      </c>
      <c r="I61" s="61"/>
      <c r="J61" s="61"/>
      <c r="K61" s="62"/>
      <c r="L61" s="60" t="s">
        <v>151</v>
      </c>
      <c r="M61" s="61"/>
      <c r="N61" s="61"/>
      <c r="O61" s="62"/>
    </row>
    <row r="62" spans="1:18">
      <c r="A62" s="75"/>
      <c r="B62" s="75"/>
      <c r="C62" s="72"/>
      <c r="D62" s="1" t="s">
        <v>33</v>
      </c>
      <c r="E62" s="1" t="s">
        <v>29</v>
      </c>
      <c r="F62" s="1" t="s">
        <v>28</v>
      </c>
      <c r="G62" s="67"/>
      <c r="H62" s="1" t="s">
        <v>26</v>
      </c>
      <c r="I62" s="1" t="s">
        <v>30</v>
      </c>
      <c r="J62" s="1" t="s">
        <v>32</v>
      </c>
      <c r="K62" s="1" t="s">
        <v>25</v>
      </c>
      <c r="L62" s="1" t="s">
        <v>27</v>
      </c>
      <c r="M62" s="1" t="s">
        <v>35</v>
      </c>
      <c r="N62" s="1" t="s">
        <v>23</v>
      </c>
      <c r="O62" s="1" t="s">
        <v>31</v>
      </c>
    </row>
    <row r="63" spans="1:18">
      <c r="A63" s="2">
        <v>1</v>
      </c>
      <c r="B63" s="2">
        <v>2</v>
      </c>
      <c r="C63" s="2">
        <v>3</v>
      </c>
      <c r="D63" s="2">
        <v>4</v>
      </c>
      <c r="E63" s="2">
        <v>5</v>
      </c>
      <c r="F63" s="2">
        <v>6</v>
      </c>
      <c r="G63" s="2">
        <v>7</v>
      </c>
      <c r="H63" s="2">
        <v>8</v>
      </c>
      <c r="I63" s="2">
        <v>9</v>
      </c>
      <c r="J63" s="2">
        <v>10</v>
      </c>
      <c r="K63" s="2">
        <v>11</v>
      </c>
      <c r="L63" s="2">
        <v>12</v>
      </c>
      <c r="M63" s="2">
        <v>13</v>
      </c>
      <c r="N63" s="2">
        <v>14</v>
      </c>
      <c r="O63" s="2">
        <v>15</v>
      </c>
    </row>
    <row r="64" spans="1:18">
      <c r="A64" s="60" t="s">
        <v>92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/>
    </row>
    <row r="65" spans="1:15">
      <c r="A65" s="2">
        <v>204</v>
      </c>
      <c r="B65" s="1" t="s">
        <v>139</v>
      </c>
      <c r="C65" s="1">
        <v>210</v>
      </c>
      <c r="D65" s="1">
        <v>13.4</v>
      </c>
      <c r="E65" s="1">
        <v>15.8</v>
      </c>
      <c r="F65" s="1">
        <v>34</v>
      </c>
      <c r="G65" s="1">
        <v>350.91</v>
      </c>
      <c r="H65" s="1">
        <v>0.06</v>
      </c>
      <c r="I65" s="1">
        <v>0.1</v>
      </c>
      <c r="J65" s="1">
        <v>115.5</v>
      </c>
      <c r="K65" s="1">
        <v>2.6</v>
      </c>
      <c r="L65" s="1">
        <v>250.8</v>
      </c>
      <c r="M65" s="1">
        <v>171.7</v>
      </c>
      <c r="N65" s="1">
        <v>17.100000000000001</v>
      </c>
      <c r="O65" s="1">
        <v>1.1000000000000001</v>
      </c>
    </row>
    <row r="66" spans="1:15">
      <c r="A66" s="2" t="s">
        <v>24</v>
      </c>
      <c r="B66" s="1" t="s">
        <v>2</v>
      </c>
      <c r="C66" s="1">
        <v>40</v>
      </c>
      <c r="D66" s="1">
        <v>2.7</v>
      </c>
      <c r="E66" s="1">
        <v>0.3</v>
      </c>
      <c r="F66" s="1">
        <v>17.399999999999999</v>
      </c>
      <c r="G66" s="1">
        <v>105.3</v>
      </c>
      <c r="H66" s="1">
        <v>0.1</v>
      </c>
      <c r="I66" s="1">
        <v>0</v>
      </c>
      <c r="J66" s="1">
        <v>0</v>
      </c>
      <c r="K66" s="1">
        <v>0</v>
      </c>
      <c r="L66" s="1">
        <v>11.5</v>
      </c>
      <c r="M66" s="1">
        <v>42</v>
      </c>
      <c r="N66" s="1">
        <v>16</v>
      </c>
      <c r="O66" s="1">
        <v>0.7</v>
      </c>
    </row>
    <row r="67" spans="1:15">
      <c r="A67" s="2" t="s">
        <v>24</v>
      </c>
      <c r="B67" s="1" t="s">
        <v>36</v>
      </c>
      <c r="C67" s="1">
        <v>40</v>
      </c>
      <c r="D67" s="1">
        <v>1</v>
      </c>
      <c r="E67" s="1">
        <v>0.1</v>
      </c>
      <c r="F67" s="1">
        <v>7.6</v>
      </c>
      <c r="G67" s="1">
        <v>138</v>
      </c>
      <c r="H67" s="1">
        <v>0</v>
      </c>
      <c r="I67" s="1">
        <v>0</v>
      </c>
      <c r="J67" s="1">
        <v>0</v>
      </c>
      <c r="K67" s="1">
        <v>0</v>
      </c>
      <c r="L67" s="1">
        <v>5.8</v>
      </c>
      <c r="M67" s="1">
        <v>21</v>
      </c>
      <c r="N67" s="1">
        <v>7.3</v>
      </c>
      <c r="O67" s="1">
        <v>0.4</v>
      </c>
    </row>
    <row r="68" spans="1:15">
      <c r="A68" s="2">
        <v>376</v>
      </c>
      <c r="B68" s="1" t="s">
        <v>163</v>
      </c>
      <c r="C68" s="1">
        <v>200</v>
      </c>
      <c r="D68" s="1">
        <v>0.53</v>
      </c>
      <c r="E68" s="1">
        <v>0</v>
      </c>
      <c r="F68" s="1">
        <v>9.4700000000000006</v>
      </c>
      <c r="G68" s="1">
        <v>40</v>
      </c>
      <c r="H68" s="1">
        <v>0</v>
      </c>
      <c r="I68" s="1">
        <v>0.27</v>
      </c>
      <c r="J68" s="1">
        <v>0</v>
      </c>
      <c r="K68" s="1">
        <v>0</v>
      </c>
      <c r="L68" s="1">
        <v>13.6</v>
      </c>
      <c r="M68" s="1">
        <v>22.13</v>
      </c>
      <c r="N68" s="1">
        <v>11.73</v>
      </c>
      <c r="O68" s="1">
        <v>2.13</v>
      </c>
    </row>
    <row r="69" spans="1:15">
      <c r="A69" s="2">
        <v>341</v>
      </c>
      <c r="B69" s="1" t="s">
        <v>38</v>
      </c>
      <c r="C69" s="1">
        <v>100</v>
      </c>
      <c r="D69" s="1">
        <v>0.9</v>
      </c>
      <c r="E69" s="1">
        <v>0.2</v>
      </c>
      <c r="F69" s="1">
        <v>8.1</v>
      </c>
      <c r="G69" s="1">
        <v>43</v>
      </c>
      <c r="H69" s="1">
        <v>0</v>
      </c>
      <c r="I69" s="1">
        <v>6</v>
      </c>
      <c r="J69" s="1">
        <v>4</v>
      </c>
      <c r="K69" s="1">
        <v>0.2</v>
      </c>
      <c r="L69" s="1">
        <v>34</v>
      </c>
      <c r="M69" s="1">
        <v>23</v>
      </c>
      <c r="N69" s="1">
        <v>13</v>
      </c>
      <c r="O69" s="1">
        <v>0.3</v>
      </c>
    </row>
    <row r="70" spans="1:15">
      <c r="A70" s="60" t="s">
        <v>80</v>
      </c>
      <c r="B70" s="61"/>
      <c r="C70" s="62"/>
      <c r="D70" s="1">
        <f>SUM(D65+D66+D67+D68+D69)</f>
        <v>18.53</v>
      </c>
      <c r="E70" s="1">
        <f>SUM(E65+E66+E67+E68+E69)</f>
        <v>16.400000000000002</v>
      </c>
      <c r="F70" s="1">
        <f>SUM(F65+F66+F67+F68+F69)</f>
        <v>76.569999999999993</v>
      </c>
      <c r="G70" s="1">
        <f>SUM(G65:G69)</f>
        <v>677.21</v>
      </c>
      <c r="H70" s="1">
        <f t="shared" ref="H70:O70" si="6">SUM(H65+H66+H67+H68+H69)</f>
        <v>0.16</v>
      </c>
      <c r="I70" s="1">
        <f t="shared" si="6"/>
        <v>6.37</v>
      </c>
      <c r="J70" s="1">
        <f t="shared" si="6"/>
        <v>119.5</v>
      </c>
      <c r="K70" s="1">
        <f t="shared" si="6"/>
        <v>2.8000000000000003</v>
      </c>
      <c r="L70" s="1">
        <f t="shared" si="6"/>
        <v>315.70000000000005</v>
      </c>
      <c r="M70" s="1">
        <f t="shared" si="6"/>
        <v>279.83</v>
      </c>
      <c r="N70" s="1">
        <f t="shared" si="6"/>
        <v>65.13</v>
      </c>
      <c r="O70" s="1">
        <f t="shared" si="6"/>
        <v>4.63</v>
      </c>
    </row>
    <row r="71" spans="1:15">
      <c r="A71" s="60" t="s">
        <v>88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/>
    </row>
    <row r="72" spans="1:15">
      <c r="A72" s="2">
        <v>71</v>
      </c>
      <c r="B72" s="3" t="s">
        <v>149</v>
      </c>
      <c r="C72" s="3">
        <v>100</v>
      </c>
      <c r="D72" s="3">
        <v>1.4</v>
      </c>
      <c r="E72" s="3">
        <v>4.9000000000000004</v>
      </c>
      <c r="F72" s="1">
        <v>6</v>
      </c>
      <c r="G72" s="1">
        <v>76</v>
      </c>
      <c r="H72" s="1">
        <v>0</v>
      </c>
      <c r="I72" s="1">
        <v>13.5</v>
      </c>
      <c r="J72" s="1">
        <v>17</v>
      </c>
      <c r="K72" s="1">
        <v>2.1</v>
      </c>
      <c r="L72" s="1">
        <v>51</v>
      </c>
      <c r="M72" s="1">
        <v>30</v>
      </c>
      <c r="N72" s="1">
        <v>16</v>
      </c>
      <c r="O72" s="1">
        <v>1.2</v>
      </c>
    </row>
    <row r="73" spans="1:15" ht="27.6">
      <c r="A73" s="2">
        <v>82</v>
      </c>
      <c r="B73" s="3" t="s">
        <v>104</v>
      </c>
      <c r="C73" s="3">
        <v>250</v>
      </c>
      <c r="D73" s="3">
        <v>2.1</v>
      </c>
      <c r="E73" s="3">
        <v>7</v>
      </c>
      <c r="F73" s="1">
        <v>9.8000000000000007</v>
      </c>
      <c r="G73" s="1">
        <v>120.3</v>
      </c>
      <c r="H73" s="1">
        <v>0</v>
      </c>
      <c r="I73" s="1">
        <v>11.3</v>
      </c>
      <c r="J73" s="1">
        <v>0</v>
      </c>
      <c r="K73" s="1">
        <v>2.2999999999999998</v>
      </c>
      <c r="L73" s="1">
        <v>41.3</v>
      </c>
      <c r="M73" s="1">
        <v>54.3</v>
      </c>
      <c r="N73" s="1">
        <v>26.1</v>
      </c>
      <c r="O73" s="1">
        <v>0.7</v>
      </c>
    </row>
    <row r="74" spans="1:15">
      <c r="A74" s="2">
        <v>234</v>
      </c>
      <c r="B74" s="3" t="s">
        <v>123</v>
      </c>
      <c r="C74" s="3">
        <v>100</v>
      </c>
      <c r="D74" s="3">
        <v>11.3</v>
      </c>
      <c r="E74" s="1">
        <v>5.3</v>
      </c>
      <c r="F74" s="1">
        <v>13.5</v>
      </c>
      <c r="G74" s="1">
        <v>147.6</v>
      </c>
      <c r="H74" s="1">
        <v>0.1</v>
      </c>
      <c r="I74" s="1">
        <v>0.4</v>
      </c>
      <c r="J74" s="1">
        <v>9</v>
      </c>
      <c r="K74" s="1">
        <v>2.4</v>
      </c>
      <c r="L74" s="1">
        <v>72</v>
      </c>
      <c r="M74" s="1">
        <v>333.87</v>
      </c>
      <c r="N74" s="1">
        <v>28.8</v>
      </c>
      <c r="O74" s="1">
        <v>1.1000000000000001</v>
      </c>
    </row>
    <row r="75" spans="1:15">
      <c r="A75" s="2">
        <v>304</v>
      </c>
      <c r="B75" s="1" t="s">
        <v>136</v>
      </c>
      <c r="C75" s="1">
        <v>180</v>
      </c>
      <c r="D75" s="1">
        <v>4.3</v>
      </c>
      <c r="E75" s="1">
        <v>6.3</v>
      </c>
      <c r="F75" s="1">
        <v>43.9</v>
      </c>
      <c r="G75" s="1">
        <v>251.6</v>
      </c>
      <c r="H75" s="1">
        <v>0.02</v>
      </c>
      <c r="I75" s="1">
        <v>0</v>
      </c>
      <c r="J75" s="1">
        <v>0</v>
      </c>
      <c r="K75" s="1">
        <v>0.02</v>
      </c>
      <c r="L75" s="1">
        <v>1.63</v>
      </c>
      <c r="M75" s="1">
        <v>73.08</v>
      </c>
      <c r="N75" s="1">
        <v>19.5</v>
      </c>
      <c r="O75" s="1">
        <v>0.5</v>
      </c>
    </row>
    <row r="76" spans="1:15">
      <c r="A76" s="2">
        <v>388</v>
      </c>
      <c r="B76" s="1" t="s">
        <v>125</v>
      </c>
      <c r="C76" s="1">
        <v>200</v>
      </c>
      <c r="D76" s="1">
        <v>0.4</v>
      </c>
      <c r="E76" s="1">
        <v>0.2</v>
      </c>
      <c r="F76" s="1">
        <v>23.8</v>
      </c>
      <c r="G76" s="1">
        <v>100</v>
      </c>
      <c r="H76" s="1">
        <v>0</v>
      </c>
      <c r="I76" s="1">
        <v>110</v>
      </c>
      <c r="J76" s="1">
        <v>0</v>
      </c>
      <c r="K76" s="1">
        <v>0.8</v>
      </c>
      <c r="L76" s="1">
        <v>14</v>
      </c>
      <c r="M76" s="1">
        <v>2</v>
      </c>
      <c r="N76" s="1">
        <v>4</v>
      </c>
      <c r="O76" s="1">
        <v>0.6</v>
      </c>
    </row>
    <row r="77" spans="1:15">
      <c r="A77" s="2" t="s">
        <v>24</v>
      </c>
      <c r="B77" s="1" t="s">
        <v>19</v>
      </c>
      <c r="C77" s="1">
        <v>40</v>
      </c>
      <c r="D77" s="1">
        <v>2.7</v>
      </c>
      <c r="E77" s="1">
        <v>0.3</v>
      </c>
      <c r="F77" s="1">
        <v>17.399999999999999</v>
      </c>
      <c r="G77" s="1">
        <v>105.3</v>
      </c>
      <c r="H77" s="1">
        <v>0.1</v>
      </c>
      <c r="I77" s="1">
        <v>0</v>
      </c>
      <c r="J77" s="1">
        <v>0</v>
      </c>
      <c r="K77" s="1">
        <v>0</v>
      </c>
      <c r="L77" s="1">
        <v>11.5</v>
      </c>
      <c r="M77" s="1">
        <v>42</v>
      </c>
      <c r="N77" s="1">
        <v>16</v>
      </c>
      <c r="O77" s="1">
        <v>0.7</v>
      </c>
    </row>
    <row r="78" spans="1:15">
      <c r="A78" s="2" t="s">
        <v>24</v>
      </c>
      <c r="B78" s="1" t="s">
        <v>36</v>
      </c>
      <c r="C78" s="1">
        <v>40</v>
      </c>
      <c r="D78" s="1">
        <v>4</v>
      </c>
      <c r="E78" s="1">
        <v>0.5</v>
      </c>
      <c r="F78" s="1">
        <v>30.3</v>
      </c>
      <c r="G78" s="1">
        <v>138</v>
      </c>
      <c r="H78" s="1">
        <v>0.1</v>
      </c>
      <c r="I78" s="1">
        <v>0</v>
      </c>
      <c r="J78" s="1">
        <v>0</v>
      </c>
      <c r="K78" s="1">
        <v>0</v>
      </c>
      <c r="L78" s="1">
        <v>23</v>
      </c>
      <c r="M78" s="1">
        <v>84</v>
      </c>
      <c r="N78" s="1">
        <v>29</v>
      </c>
      <c r="O78" s="1">
        <v>1.6</v>
      </c>
    </row>
    <row r="79" spans="1:15">
      <c r="A79" s="60" t="s">
        <v>11</v>
      </c>
      <c r="B79" s="61"/>
      <c r="C79" s="62"/>
      <c r="D79" s="1">
        <f t="shared" ref="D79:O79" si="7">SUM(D72+D73+D74+D75+D76+D77+D78)</f>
        <v>26.2</v>
      </c>
      <c r="E79" s="1">
        <f t="shared" si="7"/>
        <v>24.5</v>
      </c>
      <c r="F79" s="1">
        <f t="shared" si="7"/>
        <v>144.70000000000002</v>
      </c>
      <c r="G79" s="1">
        <f>SUM(G72:G78)</f>
        <v>938.8</v>
      </c>
      <c r="H79" s="1">
        <f t="shared" si="7"/>
        <v>0.32000000000000006</v>
      </c>
      <c r="I79" s="1">
        <f t="shared" si="7"/>
        <v>135.19999999999999</v>
      </c>
      <c r="J79" s="1">
        <f t="shared" si="7"/>
        <v>26</v>
      </c>
      <c r="K79" s="1">
        <f t="shared" si="7"/>
        <v>7.62</v>
      </c>
      <c r="L79" s="1">
        <f>SUM(L72:L78)</f>
        <v>214.43</v>
      </c>
      <c r="M79" s="1">
        <f>SUM(M72:M78)</f>
        <v>619.25</v>
      </c>
      <c r="N79" s="1">
        <f t="shared" si="7"/>
        <v>139.4</v>
      </c>
      <c r="O79" s="1">
        <f t="shared" si="7"/>
        <v>6.4</v>
      </c>
    </row>
    <row r="80" spans="1:15">
      <c r="A80" s="60" t="s">
        <v>14</v>
      </c>
      <c r="B80" s="61"/>
      <c r="C80" s="62"/>
      <c r="D80" s="1">
        <f>SUM(D70+D79)</f>
        <v>44.730000000000004</v>
      </c>
      <c r="E80" s="1">
        <f t="shared" ref="E80:O80" si="8">SUM(E70+E79)</f>
        <v>40.900000000000006</v>
      </c>
      <c r="F80" s="1">
        <f t="shared" si="8"/>
        <v>221.27</v>
      </c>
      <c r="G80" s="1">
        <f t="shared" si="8"/>
        <v>1616.01</v>
      </c>
      <c r="H80" s="1">
        <f t="shared" si="8"/>
        <v>0.48000000000000009</v>
      </c>
      <c r="I80" s="1">
        <f t="shared" si="8"/>
        <v>141.57</v>
      </c>
      <c r="J80" s="1">
        <f t="shared" si="8"/>
        <v>145.5</v>
      </c>
      <c r="K80" s="1">
        <f t="shared" si="8"/>
        <v>10.42</v>
      </c>
      <c r="L80" s="1">
        <f t="shared" si="8"/>
        <v>530.13000000000011</v>
      </c>
      <c r="M80" s="1">
        <f t="shared" si="8"/>
        <v>899.07999999999993</v>
      </c>
      <c r="N80" s="1">
        <f t="shared" si="8"/>
        <v>204.53</v>
      </c>
      <c r="O80" s="1">
        <f t="shared" si="8"/>
        <v>11.030000000000001</v>
      </c>
    </row>
    <row r="85" spans="1:18" ht="12.75" customHeight="1">
      <c r="A85" s="78" t="s">
        <v>195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1:18">
      <c r="A86" s="73" t="s">
        <v>55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</row>
    <row r="87" spans="1:18">
      <c r="A87" s="77" t="s">
        <v>202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1:18">
      <c r="A88" s="76" t="s">
        <v>40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</row>
    <row r="89" spans="1:18">
      <c r="A89" s="71" t="s">
        <v>65</v>
      </c>
      <c r="B89" s="71" t="s">
        <v>119</v>
      </c>
      <c r="C89" s="71" t="s">
        <v>18</v>
      </c>
      <c r="D89" s="68" t="s">
        <v>137</v>
      </c>
      <c r="E89" s="61"/>
      <c r="F89" s="62"/>
      <c r="G89" s="66" t="s">
        <v>120</v>
      </c>
      <c r="H89" s="63" t="s">
        <v>15</v>
      </c>
      <c r="I89" s="61"/>
      <c r="J89" s="61"/>
      <c r="K89" s="62"/>
      <c r="L89" s="60" t="s">
        <v>151</v>
      </c>
      <c r="M89" s="61"/>
      <c r="N89" s="61"/>
      <c r="O89" s="62"/>
    </row>
    <row r="90" spans="1:18">
      <c r="A90" s="75"/>
      <c r="B90" s="75"/>
      <c r="C90" s="72"/>
      <c r="D90" s="1" t="s">
        <v>33</v>
      </c>
      <c r="E90" s="1" t="s">
        <v>29</v>
      </c>
      <c r="F90" s="1" t="s">
        <v>28</v>
      </c>
      <c r="G90" s="67"/>
      <c r="H90" s="1" t="s">
        <v>26</v>
      </c>
      <c r="I90" s="1" t="s">
        <v>30</v>
      </c>
      <c r="J90" s="1" t="s">
        <v>32</v>
      </c>
      <c r="K90" s="1" t="s">
        <v>25</v>
      </c>
      <c r="L90" s="1" t="s">
        <v>27</v>
      </c>
      <c r="M90" s="1" t="s">
        <v>35</v>
      </c>
      <c r="N90" s="1" t="s">
        <v>23</v>
      </c>
      <c r="O90" s="1" t="s">
        <v>31</v>
      </c>
    </row>
    <row r="91" spans="1:18">
      <c r="A91" s="2">
        <v>1</v>
      </c>
      <c r="B91" s="2">
        <v>2</v>
      </c>
      <c r="C91" s="2">
        <v>3</v>
      </c>
      <c r="D91" s="2">
        <v>4</v>
      </c>
      <c r="E91" s="2">
        <v>5</v>
      </c>
      <c r="F91" s="2">
        <v>6</v>
      </c>
      <c r="G91" s="2">
        <v>7</v>
      </c>
      <c r="H91" s="2">
        <v>8</v>
      </c>
      <c r="I91" s="2">
        <v>9</v>
      </c>
      <c r="J91" s="2">
        <v>10</v>
      </c>
      <c r="K91" s="2">
        <v>11</v>
      </c>
      <c r="L91" s="2">
        <v>12</v>
      </c>
      <c r="M91" s="2">
        <v>13</v>
      </c>
      <c r="N91" s="2">
        <v>14</v>
      </c>
      <c r="O91" s="2">
        <v>15</v>
      </c>
    </row>
    <row r="92" spans="1:18">
      <c r="A92" s="60" t="s">
        <v>92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/>
    </row>
    <row r="93" spans="1:18">
      <c r="A93" s="2">
        <v>183</v>
      </c>
      <c r="B93" s="1" t="s">
        <v>61</v>
      </c>
      <c r="C93" s="1">
        <v>200</v>
      </c>
      <c r="D93" s="1">
        <v>12.1</v>
      </c>
      <c r="E93" s="1">
        <v>13.2</v>
      </c>
      <c r="F93" s="1">
        <v>64.599999999999994</v>
      </c>
      <c r="G93" s="1">
        <v>404.4</v>
      </c>
      <c r="H93" s="1">
        <v>0.4</v>
      </c>
      <c r="I93" s="1">
        <v>1.2</v>
      </c>
      <c r="J93" s="1">
        <v>0.4</v>
      </c>
      <c r="K93" s="1">
        <v>0.5</v>
      </c>
      <c r="L93" s="1">
        <v>262.8</v>
      </c>
      <c r="M93" s="1">
        <v>366.6</v>
      </c>
      <c r="N93" s="1">
        <v>73.7</v>
      </c>
      <c r="O93" s="1">
        <v>5.3</v>
      </c>
    </row>
    <row r="94" spans="1:18">
      <c r="A94" s="2" t="s">
        <v>22</v>
      </c>
      <c r="B94" s="1" t="s">
        <v>2</v>
      </c>
      <c r="C94" s="1">
        <v>20</v>
      </c>
      <c r="D94" s="1">
        <v>1.8</v>
      </c>
      <c r="E94" s="1">
        <v>0.2</v>
      </c>
      <c r="F94" s="1">
        <v>11.6</v>
      </c>
      <c r="G94" s="1">
        <v>52.7</v>
      </c>
      <c r="H94" s="1">
        <v>0</v>
      </c>
      <c r="I94" s="1">
        <v>0</v>
      </c>
      <c r="J94" s="1">
        <v>0</v>
      </c>
      <c r="K94" s="1">
        <v>0</v>
      </c>
      <c r="L94" s="1">
        <v>7.7</v>
      </c>
      <c r="M94" s="1">
        <v>28</v>
      </c>
      <c r="N94" s="1">
        <v>10.7</v>
      </c>
      <c r="O94" s="1">
        <v>0.4</v>
      </c>
    </row>
    <row r="95" spans="1:18">
      <c r="A95" s="2" t="s">
        <v>22</v>
      </c>
      <c r="B95" s="1" t="s">
        <v>8</v>
      </c>
      <c r="C95" s="1">
        <v>10</v>
      </c>
      <c r="D95" s="1">
        <v>1</v>
      </c>
      <c r="E95" s="1">
        <v>0.1</v>
      </c>
      <c r="F95" s="1">
        <v>7.6</v>
      </c>
      <c r="G95" s="1">
        <v>34.5</v>
      </c>
      <c r="H95" s="1">
        <v>0</v>
      </c>
      <c r="I95" s="1">
        <v>0</v>
      </c>
      <c r="J95" s="1">
        <v>0</v>
      </c>
      <c r="K95" s="1">
        <v>0</v>
      </c>
      <c r="L95" s="1">
        <v>5.8</v>
      </c>
      <c r="M95" s="1">
        <v>21</v>
      </c>
      <c r="N95" s="1">
        <v>7.3</v>
      </c>
      <c r="O95" s="1">
        <v>0.4</v>
      </c>
    </row>
    <row r="96" spans="1:18">
      <c r="A96" s="2">
        <v>15</v>
      </c>
      <c r="B96" s="1" t="s">
        <v>21</v>
      </c>
      <c r="C96" s="1">
        <v>20</v>
      </c>
      <c r="D96" s="1">
        <v>2.6</v>
      </c>
      <c r="E96" s="1">
        <v>1.5</v>
      </c>
      <c r="F96" s="1">
        <v>0</v>
      </c>
      <c r="G96" s="1">
        <v>70</v>
      </c>
      <c r="H96" s="1">
        <v>0</v>
      </c>
      <c r="I96" s="1">
        <v>0</v>
      </c>
      <c r="J96" s="1">
        <v>0.1</v>
      </c>
      <c r="K96" s="1">
        <v>0</v>
      </c>
      <c r="L96" s="1">
        <v>50</v>
      </c>
      <c r="M96" s="1">
        <v>30</v>
      </c>
      <c r="N96" s="1">
        <v>2.8</v>
      </c>
      <c r="O96" s="1">
        <v>0</v>
      </c>
    </row>
    <row r="97" spans="1:18">
      <c r="A97" s="2">
        <v>378</v>
      </c>
      <c r="B97" s="1" t="s">
        <v>9</v>
      </c>
      <c r="C97" s="1">
        <v>200</v>
      </c>
      <c r="D97" s="1">
        <v>1.52</v>
      </c>
      <c r="E97" s="1">
        <v>1.35</v>
      </c>
      <c r="F97" s="1">
        <v>15.9</v>
      </c>
      <c r="G97" s="1">
        <v>81</v>
      </c>
      <c r="H97" s="1">
        <v>0.04</v>
      </c>
      <c r="I97" s="1">
        <v>1.33</v>
      </c>
      <c r="J97" s="1">
        <v>10</v>
      </c>
      <c r="K97" s="1">
        <v>0</v>
      </c>
      <c r="L97" s="1">
        <v>126.6</v>
      </c>
      <c r="M97" s="1">
        <v>92.8</v>
      </c>
      <c r="N97" s="1">
        <v>15.4</v>
      </c>
      <c r="O97" s="1">
        <v>0.41</v>
      </c>
    </row>
    <row r="98" spans="1:18">
      <c r="A98" s="2">
        <v>75</v>
      </c>
      <c r="B98" s="1" t="s">
        <v>87</v>
      </c>
      <c r="C98" s="1">
        <v>100</v>
      </c>
      <c r="D98" s="1">
        <v>0.3</v>
      </c>
      <c r="E98" s="1">
        <v>0.3</v>
      </c>
      <c r="F98" s="1">
        <v>7.35</v>
      </c>
      <c r="G98" s="1">
        <v>33.299999999999997</v>
      </c>
      <c r="H98" s="1">
        <v>0.02</v>
      </c>
      <c r="I98" s="1">
        <v>7.5</v>
      </c>
      <c r="J98" s="1">
        <v>0</v>
      </c>
      <c r="K98" s="1">
        <v>0.15</v>
      </c>
      <c r="L98" s="1">
        <v>12</v>
      </c>
      <c r="M98" s="1">
        <v>8.25</v>
      </c>
      <c r="N98" s="1">
        <v>6.75</v>
      </c>
      <c r="O98" s="1">
        <v>1.65</v>
      </c>
    </row>
    <row r="99" spans="1:18">
      <c r="A99" s="60" t="s">
        <v>80</v>
      </c>
      <c r="B99" s="61"/>
      <c r="C99" s="62"/>
      <c r="D99" s="1">
        <f t="shared" ref="D99:O99" si="9">SUM(D93+D94+D95+D96+D97+D98)</f>
        <v>19.32</v>
      </c>
      <c r="E99" s="1">
        <f t="shared" si="9"/>
        <v>16.649999999999999</v>
      </c>
      <c r="F99" s="1">
        <f t="shared" si="9"/>
        <v>107.04999999999998</v>
      </c>
      <c r="G99" s="1">
        <f>SUM(G93:G98)</f>
        <v>675.89999999999986</v>
      </c>
      <c r="H99" s="1">
        <f t="shared" si="9"/>
        <v>0.46</v>
      </c>
      <c r="I99" s="1">
        <f t="shared" si="9"/>
        <v>10.030000000000001</v>
      </c>
      <c r="J99" s="1">
        <f t="shared" si="9"/>
        <v>10.5</v>
      </c>
      <c r="K99" s="1">
        <f t="shared" si="9"/>
        <v>0.65</v>
      </c>
      <c r="L99" s="1">
        <f t="shared" si="9"/>
        <v>464.9</v>
      </c>
      <c r="M99" s="1">
        <f t="shared" si="9"/>
        <v>546.65</v>
      </c>
      <c r="N99" s="1">
        <f t="shared" si="9"/>
        <v>116.65</v>
      </c>
      <c r="O99" s="1">
        <f t="shared" si="9"/>
        <v>8.16</v>
      </c>
    </row>
    <row r="100" spans="1:18">
      <c r="A100" s="60" t="s">
        <v>88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/>
    </row>
    <row r="101" spans="1:18">
      <c r="A101" s="2">
        <v>21</v>
      </c>
      <c r="B101" s="3" t="s">
        <v>138</v>
      </c>
      <c r="C101" s="3">
        <v>100</v>
      </c>
      <c r="D101" s="3">
        <v>1</v>
      </c>
      <c r="E101" s="3">
        <v>5</v>
      </c>
      <c r="F101" s="1">
        <v>6</v>
      </c>
      <c r="G101" s="1">
        <v>72</v>
      </c>
      <c r="H101" s="1">
        <v>0.01</v>
      </c>
      <c r="I101" s="1">
        <v>10.1</v>
      </c>
      <c r="J101" s="1">
        <v>1.8</v>
      </c>
      <c r="K101" s="1">
        <v>0</v>
      </c>
      <c r="L101" s="1">
        <v>24.6</v>
      </c>
      <c r="M101" s="1">
        <v>8.6</v>
      </c>
      <c r="N101" s="1">
        <v>4.5999999999999996</v>
      </c>
      <c r="O101" s="1">
        <v>0.6</v>
      </c>
    </row>
    <row r="102" spans="1:18" ht="27.6">
      <c r="A102" s="2">
        <v>88</v>
      </c>
      <c r="B102" s="16" t="s">
        <v>105</v>
      </c>
      <c r="C102" s="16">
        <v>250</v>
      </c>
      <c r="D102" s="16">
        <v>3.75</v>
      </c>
      <c r="E102" s="16">
        <v>8.25</v>
      </c>
      <c r="F102" s="1">
        <v>16.2</v>
      </c>
      <c r="G102" s="1">
        <v>120.5</v>
      </c>
      <c r="H102" s="1">
        <v>0.1</v>
      </c>
      <c r="I102" s="1">
        <v>44.5</v>
      </c>
      <c r="J102" s="1">
        <v>0.75</v>
      </c>
      <c r="K102" s="1">
        <v>2.2999999999999998</v>
      </c>
      <c r="L102" s="1">
        <v>49.6</v>
      </c>
      <c r="M102" s="1">
        <v>68</v>
      </c>
      <c r="N102" s="1">
        <v>22.2</v>
      </c>
      <c r="O102" s="1">
        <v>1.3</v>
      </c>
    </row>
    <row r="103" spans="1:18" ht="27.6">
      <c r="A103" s="2">
        <v>284</v>
      </c>
      <c r="B103" s="16" t="s">
        <v>98</v>
      </c>
      <c r="C103" s="16">
        <v>280</v>
      </c>
      <c r="D103" s="16">
        <v>20.6</v>
      </c>
      <c r="E103" s="1">
        <v>25.9</v>
      </c>
      <c r="F103" s="1">
        <v>11.2</v>
      </c>
      <c r="G103" s="1">
        <v>563.09</v>
      </c>
      <c r="H103" s="1">
        <v>0.3</v>
      </c>
      <c r="I103" s="1">
        <v>5.9</v>
      </c>
      <c r="J103" s="1">
        <v>24.8</v>
      </c>
      <c r="K103" s="1">
        <v>0.1</v>
      </c>
      <c r="L103" s="1">
        <v>52.6</v>
      </c>
      <c r="M103" s="1">
        <v>131.69999999999999</v>
      </c>
      <c r="N103" s="1">
        <v>351.49</v>
      </c>
      <c r="O103" s="1">
        <v>4.7</v>
      </c>
    </row>
    <row r="104" spans="1:18">
      <c r="A104" s="2" t="s">
        <v>22</v>
      </c>
      <c r="B104" s="1" t="s">
        <v>4</v>
      </c>
      <c r="C104" s="1">
        <v>20</v>
      </c>
      <c r="D104" s="1">
        <v>1.8</v>
      </c>
      <c r="E104" s="1">
        <v>0.2</v>
      </c>
      <c r="F104" s="1">
        <v>11.6</v>
      </c>
      <c r="G104" s="1">
        <v>52.7</v>
      </c>
      <c r="H104" s="1">
        <v>0</v>
      </c>
      <c r="I104" s="1">
        <v>0</v>
      </c>
      <c r="J104" s="1">
        <v>0</v>
      </c>
      <c r="K104" s="1">
        <v>0</v>
      </c>
      <c r="L104" s="1">
        <v>7.7</v>
      </c>
      <c r="M104" s="1">
        <v>28</v>
      </c>
      <c r="N104" s="1">
        <v>10.7</v>
      </c>
      <c r="O104" s="1">
        <v>0.4</v>
      </c>
    </row>
    <row r="105" spans="1:18">
      <c r="A105" s="2" t="s">
        <v>22</v>
      </c>
      <c r="B105" s="1" t="s">
        <v>8</v>
      </c>
      <c r="C105" s="1">
        <v>20</v>
      </c>
      <c r="D105" s="1">
        <v>2</v>
      </c>
      <c r="E105" s="1">
        <v>0.3</v>
      </c>
      <c r="F105" s="1">
        <v>15.2</v>
      </c>
      <c r="G105" s="1">
        <v>69</v>
      </c>
      <c r="H105" s="1">
        <v>0.1</v>
      </c>
      <c r="I105" s="1">
        <v>0</v>
      </c>
      <c r="J105" s="1">
        <v>0</v>
      </c>
      <c r="K105" s="1">
        <v>0</v>
      </c>
      <c r="L105" s="1">
        <v>11.5</v>
      </c>
      <c r="M105" s="1">
        <v>42</v>
      </c>
      <c r="N105" s="1">
        <v>14.5</v>
      </c>
      <c r="O105" s="1">
        <v>0.8</v>
      </c>
    </row>
    <row r="106" spans="1:18">
      <c r="A106" s="20">
        <v>389</v>
      </c>
      <c r="B106" s="21" t="s">
        <v>10</v>
      </c>
      <c r="C106" s="22">
        <v>200</v>
      </c>
      <c r="D106" s="1">
        <v>0.2</v>
      </c>
      <c r="E106" s="1">
        <v>0.1</v>
      </c>
      <c r="F106" s="1">
        <v>14.3</v>
      </c>
      <c r="G106" s="1">
        <v>65</v>
      </c>
      <c r="H106" s="1">
        <v>0</v>
      </c>
      <c r="I106" s="1">
        <v>0</v>
      </c>
      <c r="J106" s="1">
        <v>0</v>
      </c>
      <c r="K106" s="1">
        <v>0</v>
      </c>
      <c r="L106" s="1">
        <v>2</v>
      </c>
      <c r="M106" s="1">
        <v>2</v>
      </c>
      <c r="N106" s="1">
        <v>1</v>
      </c>
      <c r="O106" s="1">
        <v>0</v>
      </c>
    </row>
    <row r="107" spans="1:18">
      <c r="A107" s="60" t="s">
        <v>11</v>
      </c>
      <c r="B107" s="61"/>
      <c r="C107" s="62"/>
      <c r="D107" s="1">
        <f t="shared" ref="D107:O107" si="10">SUM(D101+D102+D103+D104+D105+D106)</f>
        <v>29.35</v>
      </c>
      <c r="E107" s="1">
        <f t="shared" si="10"/>
        <v>39.75</v>
      </c>
      <c r="F107" s="1">
        <f t="shared" si="10"/>
        <v>74.5</v>
      </c>
      <c r="G107" s="1">
        <f>SUM(G101:G106)</f>
        <v>942.29000000000008</v>
      </c>
      <c r="H107" s="1">
        <f t="shared" si="10"/>
        <v>0.51</v>
      </c>
      <c r="I107" s="1">
        <f t="shared" si="10"/>
        <v>60.5</v>
      </c>
      <c r="J107" s="1">
        <f t="shared" si="10"/>
        <v>27.35</v>
      </c>
      <c r="K107" s="1">
        <f t="shared" si="10"/>
        <v>2.4</v>
      </c>
      <c r="L107" s="1">
        <f t="shared" si="10"/>
        <v>148</v>
      </c>
      <c r="M107" s="1">
        <f t="shared" si="10"/>
        <v>280.29999999999995</v>
      </c>
      <c r="N107" s="1">
        <f t="shared" si="10"/>
        <v>404.49</v>
      </c>
      <c r="O107" s="1">
        <f t="shared" si="10"/>
        <v>7.8</v>
      </c>
    </row>
    <row r="108" spans="1:18">
      <c r="A108" s="60" t="s">
        <v>14</v>
      </c>
      <c r="B108" s="61"/>
      <c r="C108" s="62"/>
      <c r="D108" s="1">
        <f>SUM(D99+D107)</f>
        <v>48.67</v>
      </c>
      <c r="E108" s="1">
        <f t="shared" ref="E108:O108" si="11">SUM(E99+E107)</f>
        <v>56.4</v>
      </c>
      <c r="F108" s="1">
        <f t="shared" si="11"/>
        <v>181.54999999999998</v>
      </c>
      <c r="G108" s="1">
        <f t="shared" si="11"/>
        <v>1618.19</v>
      </c>
      <c r="H108" s="1">
        <f t="shared" si="11"/>
        <v>0.97</v>
      </c>
      <c r="I108" s="1">
        <f t="shared" si="11"/>
        <v>70.53</v>
      </c>
      <c r="J108" s="1">
        <f t="shared" si="11"/>
        <v>37.85</v>
      </c>
      <c r="K108" s="1">
        <f t="shared" si="11"/>
        <v>3.05</v>
      </c>
      <c r="L108" s="1">
        <f t="shared" si="11"/>
        <v>612.9</v>
      </c>
      <c r="M108" s="1">
        <f t="shared" si="11"/>
        <v>826.94999999999993</v>
      </c>
      <c r="N108" s="1">
        <f t="shared" si="11"/>
        <v>521.14</v>
      </c>
      <c r="O108" s="1">
        <f t="shared" si="11"/>
        <v>15.96</v>
      </c>
    </row>
    <row r="110" spans="1:18">
      <c r="G110" t="s">
        <v>96</v>
      </c>
    </row>
    <row r="111" spans="1:18" ht="12.75" customHeight="1">
      <c r="A111" s="78" t="s">
        <v>195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</row>
    <row r="112" spans="1:18">
      <c r="A112" s="73" t="s">
        <v>51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</row>
    <row r="113" spans="1:15">
      <c r="A113" s="77" t="s">
        <v>203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</row>
    <row r="114" spans="1:15">
      <c r="A114" s="76" t="s">
        <v>158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</row>
    <row r="115" spans="1:15">
      <c r="A115" s="71" t="s">
        <v>65</v>
      </c>
      <c r="B115" s="71" t="s">
        <v>119</v>
      </c>
      <c r="C115" s="71" t="s">
        <v>18</v>
      </c>
      <c r="D115" s="68" t="s">
        <v>137</v>
      </c>
      <c r="E115" s="61"/>
      <c r="F115" s="62"/>
      <c r="G115" s="66" t="s">
        <v>120</v>
      </c>
      <c r="H115" s="63" t="s">
        <v>15</v>
      </c>
      <c r="I115" s="61"/>
      <c r="J115" s="61"/>
      <c r="K115" s="62"/>
      <c r="L115" s="60" t="s">
        <v>151</v>
      </c>
      <c r="M115" s="61"/>
      <c r="N115" s="61"/>
      <c r="O115" s="62"/>
    </row>
    <row r="116" spans="1:15">
      <c r="A116" s="75"/>
      <c r="B116" s="75"/>
      <c r="C116" s="72"/>
      <c r="D116" s="1" t="s">
        <v>33</v>
      </c>
      <c r="E116" s="1" t="s">
        <v>29</v>
      </c>
      <c r="F116" s="1" t="s">
        <v>28</v>
      </c>
      <c r="G116" s="67"/>
      <c r="H116" s="1" t="s">
        <v>26</v>
      </c>
      <c r="I116" s="1" t="s">
        <v>30</v>
      </c>
      <c r="J116" s="1" t="s">
        <v>32</v>
      </c>
      <c r="K116" s="1" t="s">
        <v>25</v>
      </c>
      <c r="L116" s="1" t="s">
        <v>27</v>
      </c>
      <c r="M116" s="1" t="s">
        <v>35</v>
      </c>
      <c r="N116" s="1" t="s">
        <v>23</v>
      </c>
      <c r="O116" s="1" t="s">
        <v>31</v>
      </c>
    </row>
    <row r="117" spans="1:15">
      <c r="A117" s="2">
        <v>1</v>
      </c>
      <c r="B117" s="2">
        <v>2</v>
      </c>
      <c r="C117" s="2">
        <v>3</v>
      </c>
      <c r="D117" s="2">
        <v>4</v>
      </c>
      <c r="E117" s="2">
        <v>5</v>
      </c>
      <c r="F117" s="2">
        <v>6</v>
      </c>
      <c r="G117" s="2">
        <v>7</v>
      </c>
      <c r="H117" s="2">
        <v>8</v>
      </c>
      <c r="I117" s="2">
        <v>9</v>
      </c>
      <c r="J117" s="2">
        <v>10</v>
      </c>
      <c r="K117" s="2">
        <v>11</v>
      </c>
      <c r="L117" s="2">
        <v>12</v>
      </c>
      <c r="M117" s="2">
        <v>13</v>
      </c>
      <c r="N117" s="2">
        <v>14</v>
      </c>
      <c r="O117" s="2">
        <v>15</v>
      </c>
    </row>
    <row r="118" spans="1:15">
      <c r="A118" s="60" t="s">
        <v>92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/>
    </row>
    <row r="119" spans="1:15">
      <c r="A119" s="2">
        <v>175</v>
      </c>
      <c r="B119" s="1" t="s">
        <v>122</v>
      </c>
      <c r="C119" s="1">
        <v>210</v>
      </c>
      <c r="D119" s="1">
        <v>6.08</v>
      </c>
      <c r="E119" s="1">
        <v>11.18</v>
      </c>
      <c r="F119" s="1">
        <v>6.79</v>
      </c>
      <c r="G119" s="1">
        <v>260</v>
      </c>
      <c r="H119" s="1">
        <v>0.1</v>
      </c>
      <c r="I119" s="1">
        <v>1.9</v>
      </c>
      <c r="J119" s="1">
        <v>71.599999999999994</v>
      </c>
      <c r="K119" s="1">
        <v>0.4</v>
      </c>
      <c r="L119" s="1">
        <v>92.3</v>
      </c>
      <c r="M119" s="1">
        <v>128</v>
      </c>
      <c r="N119" s="1">
        <v>26.7</v>
      </c>
      <c r="O119" s="1">
        <v>1.3</v>
      </c>
    </row>
    <row r="120" spans="1:15">
      <c r="A120" s="2" t="s">
        <v>24</v>
      </c>
      <c r="B120" s="1" t="s">
        <v>36</v>
      </c>
      <c r="C120" s="1">
        <v>20</v>
      </c>
      <c r="D120" s="1">
        <v>2.2400000000000002</v>
      </c>
      <c r="E120" s="1">
        <v>0.44</v>
      </c>
      <c r="F120" s="1">
        <v>19.760000000000002</v>
      </c>
      <c r="G120" s="1">
        <v>45.98</v>
      </c>
      <c r="H120" s="1">
        <v>0.04</v>
      </c>
      <c r="I120" s="1">
        <v>0</v>
      </c>
      <c r="J120" s="1">
        <v>0</v>
      </c>
      <c r="K120" s="1">
        <v>0.36</v>
      </c>
      <c r="L120" s="1">
        <v>9.1999999999999993</v>
      </c>
      <c r="M120" s="1">
        <v>42.4</v>
      </c>
      <c r="N120" s="1">
        <v>10</v>
      </c>
      <c r="O120" s="1">
        <v>1.24</v>
      </c>
    </row>
    <row r="121" spans="1:15">
      <c r="A121" s="2">
        <v>14</v>
      </c>
      <c r="B121" s="1" t="s">
        <v>5</v>
      </c>
      <c r="C121" s="1">
        <v>10</v>
      </c>
      <c r="D121" s="1">
        <v>0.1</v>
      </c>
      <c r="E121" s="1">
        <v>7.2</v>
      </c>
      <c r="F121" s="1">
        <v>0.13</v>
      </c>
      <c r="G121" s="1">
        <v>65.72</v>
      </c>
      <c r="H121" s="1">
        <v>0</v>
      </c>
      <c r="I121" s="1">
        <v>0</v>
      </c>
      <c r="J121" s="1">
        <v>40</v>
      </c>
      <c r="K121" s="1">
        <v>0.1</v>
      </c>
      <c r="L121" s="1">
        <v>2.4</v>
      </c>
      <c r="M121" s="1">
        <v>3</v>
      </c>
      <c r="N121" s="1">
        <v>0</v>
      </c>
      <c r="O121" s="1">
        <v>0</v>
      </c>
    </row>
    <row r="122" spans="1:15">
      <c r="A122" s="2">
        <v>382</v>
      </c>
      <c r="B122" s="1" t="s">
        <v>3</v>
      </c>
      <c r="C122" s="1">
        <v>200</v>
      </c>
      <c r="D122" s="1">
        <v>3.5</v>
      </c>
      <c r="E122" s="1">
        <v>3.7</v>
      </c>
      <c r="F122" s="1">
        <v>27.5</v>
      </c>
      <c r="G122" s="1">
        <v>144</v>
      </c>
      <c r="H122" s="1">
        <v>0</v>
      </c>
      <c r="I122" s="1">
        <v>1</v>
      </c>
      <c r="J122" s="1">
        <v>0</v>
      </c>
      <c r="K122" s="1">
        <v>0</v>
      </c>
      <c r="L122" s="1">
        <v>119.2</v>
      </c>
      <c r="M122" s="1">
        <v>124.1</v>
      </c>
      <c r="N122" s="1">
        <v>14.7</v>
      </c>
      <c r="O122" s="1">
        <v>0.5</v>
      </c>
    </row>
    <row r="123" spans="1:15">
      <c r="A123" s="2" t="s">
        <v>24</v>
      </c>
      <c r="B123" s="1" t="s">
        <v>2</v>
      </c>
      <c r="C123" s="1">
        <v>30</v>
      </c>
      <c r="D123" s="1">
        <v>3.16</v>
      </c>
      <c r="E123" s="1">
        <v>0.4</v>
      </c>
      <c r="F123" s="1">
        <v>19.32</v>
      </c>
      <c r="G123" s="1">
        <v>70.14</v>
      </c>
      <c r="H123" s="1">
        <v>0.04</v>
      </c>
      <c r="I123" s="1">
        <v>0</v>
      </c>
      <c r="J123" s="1">
        <v>0</v>
      </c>
      <c r="K123" s="1">
        <v>0.52</v>
      </c>
      <c r="L123" s="1">
        <v>9.1999999999999993</v>
      </c>
      <c r="M123" s="1">
        <v>34.799999999999997</v>
      </c>
      <c r="N123" s="1">
        <v>13.2</v>
      </c>
      <c r="O123" s="1">
        <v>0.44</v>
      </c>
    </row>
    <row r="124" spans="1:15">
      <c r="A124" s="2">
        <v>338</v>
      </c>
      <c r="B124" s="1" t="s">
        <v>78</v>
      </c>
      <c r="C124" s="1">
        <v>100</v>
      </c>
      <c r="D124" s="1">
        <v>1.5</v>
      </c>
      <c r="E124" s="1">
        <v>0.5</v>
      </c>
      <c r="F124" s="1">
        <v>21</v>
      </c>
      <c r="G124" s="1">
        <v>96</v>
      </c>
      <c r="H124" s="1">
        <v>0</v>
      </c>
      <c r="I124" s="1">
        <v>10</v>
      </c>
      <c r="J124" s="1">
        <v>0</v>
      </c>
      <c r="K124" s="1">
        <v>0.9</v>
      </c>
      <c r="L124" s="1">
        <v>8</v>
      </c>
      <c r="M124" s="1">
        <v>28</v>
      </c>
      <c r="N124" s="1">
        <v>42</v>
      </c>
      <c r="O124" s="1">
        <v>0.6</v>
      </c>
    </row>
    <row r="125" spans="1:15">
      <c r="A125" s="60" t="s">
        <v>80</v>
      </c>
      <c r="B125" s="61"/>
      <c r="C125" s="62"/>
      <c r="D125" s="1">
        <f t="shared" ref="D125:O125" si="12">SUM(D119+D120+D121+D122+D123+D124)</f>
        <v>16.579999999999998</v>
      </c>
      <c r="E125" s="1">
        <f t="shared" si="12"/>
        <v>23.419999999999998</v>
      </c>
      <c r="F125" s="1">
        <f t="shared" si="12"/>
        <v>94.5</v>
      </c>
      <c r="G125" s="1">
        <f t="shared" si="12"/>
        <v>681.84</v>
      </c>
      <c r="H125" s="1">
        <f t="shared" si="12"/>
        <v>0.18000000000000002</v>
      </c>
      <c r="I125" s="1">
        <f t="shared" si="12"/>
        <v>12.9</v>
      </c>
      <c r="J125" s="1">
        <f t="shared" si="12"/>
        <v>111.6</v>
      </c>
      <c r="K125" s="1">
        <f t="shared" si="12"/>
        <v>2.2799999999999998</v>
      </c>
      <c r="L125" s="1">
        <f t="shared" si="12"/>
        <v>240.3</v>
      </c>
      <c r="M125" s="1">
        <f t="shared" si="12"/>
        <v>360.3</v>
      </c>
      <c r="N125" s="1">
        <f t="shared" si="12"/>
        <v>106.60000000000001</v>
      </c>
      <c r="O125" s="1">
        <f t="shared" si="12"/>
        <v>4.08</v>
      </c>
    </row>
    <row r="126" spans="1:15">
      <c r="A126" s="60" t="s">
        <v>88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/>
    </row>
    <row r="127" spans="1:15" ht="27.6">
      <c r="A127" s="2">
        <v>59</v>
      </c>
      <c r="B127" s="33" t="s">
        <v>174</v>
      </c>
      <c r="C127" s="16">
        <v>100</v>
      </c>
      <c r="D127" s="16">
        <v>0.86</v>
      </c>
      <c r="E127" s="16">
        <v>5.22</v>
      </c>
      <c r="F127" s="1">
        <v>7.87</v>
      </c>
      <c r="G127" s="1">
        <v>81.900000000000006</v>
      </c>
      <c r="H127" s="1">
        <v>0.05</v>
      </c>
      <c r="I127" s="1">
        <v>6.95</v>
      </c>
      <c r="J127" s="1">
        <v>0</v>
      </c>
      <c r="K127" s="1">
        <v>2.4900000000000002</v>
      </c>
      <c r="L127" s="1">
        <v>21.19</v>
      </c>
      <c r="M127" s="1">
        <v>33.979999999999997</v>
      </c>
      <c r="N127" s="1">
        <v>24</v>
      </c>
      <c r="O127" s="1">
        <v>1.32</v>
      </c>
    </row>
    <row r="128" spans="1:15" ht="27.6">
      <c r="A128" s="2">
        <v>98</v>
      </c>
      <c r="B128" s="16" t="s">
        <v>103</v>
      </c>
      <c r="C128" s="16">
        <v>250</v>
      </c>
      <c r="D128" s="16">
        <v>2.7</v>
      </c>
      <c r="E128" s="16">
        <v>2.78</v>
      </c>
      <c r="F128" s="1">
        <v>14.58</v>
      </c>
      <c r="G128" s="1">
        <v>90.68</v>
      </c>
      <c r="H128" s="1">
        <v>0.06</v>
      </c>
      <c r="I128" s="1">
        <v>10</v>
      </c>
      <c r="J128" s="1">
        <v>0</v>
      </c>
      <c r="K128" s="1">
        <v>0</v>
      </c>
      <c r="L128" s="1">
        <v>49.25</v>
      </c>
      <c r="M128" s="1">
        <v>222.5</v>
      </c>
      <c r="N128" s="1">
        <v>26.5</v>
      </c>
      <c r="O128" s="1">
        <v>0.78</v>
      </c>
    </row>
    <row r="129" spans="1:18">
      <c r="A129" s="2">
        <v>268</v>
      </c>
      <c r="B129" s="33" t="s">
        <v>164</v>
      </c>
      <c r="C129" s="16">
        <v>100</v>
      </c>
      <c r="D129" s="16">
        <v>8.5</v>
      </c>
      <c r="E129" s="1">
        <v>19.32</v>
      </c>
      <c r="F129" s="1">
        <v>10.9</v>
      </c>
      <c r="G129" s="1">
        <v>253.75</v>
      </c>
      <c r="H129" s="1">
        <v>0.23</v>
      </c>
      <c r="I129" s="1">
        <v>2.9</v>
      </c>
      <c r="J129" s="1">
        <v>15.62</v>
      </c>
      <c r="K129" s="1">
        <v>0.37</v>
      </c>
      <c r="L129" s="1">
        <v>34.869999999999997</v>
      </c>
      <c r="M129" s="1">
        <v>114.8</v>
      </c>
      <c r="N129" s="1">
        <v>37.65</v>
      </c>
      <c r="O129" s="1">
        <v>1.38</v>
      </c>
    </row>
    <row r="130" spans="1:18">
      <c r="A130" s="2">
        <v>309</v>
      </c>
      <c r="B130" s="1" t="s">
        <v>140</v>
      </c>
      <c r="C130" s="1">
        <v>180</v>
      </c>
      <c r="D130" s="1">
        <v>6.12</v>
      </c>
      <c r="E130" s="1">
        <v>9</v>
      </c>
      <c r="F130" s="1">
        <v>34.200000000000003</v>
      </c>
      <c r="G130" s="1">
        <v>242.28</v>
      </c>
      <c r="H130" s="1">
        <v>7.0000000000000007E-2</v>
      </c>
      <c r="I130" s="1">
        <v>0</v>
      </c>
      <c r="J130" s="1">
        <v>0</v>
      </c>
      <c r="K130" s="1">
        <v>2.34</v>
      </c>
      <c r="L130" s="1">
        <v>14.4</v>
      </c>
      <c r="M130" s="1">
        <v>41.4</v>
      </c>
      <c r="N130" s="1">
        <v>9</v>
      </c>
      <c r="O130" s="1">
        <v>0.9</v>
      </c>
    </row>
    <row r="131" spans="1:18">
      <c r="A131" s="2">
        <v>345</v>
      </c>
      <c r="B131" s="1" t="s">
        <v>129</v>
      </c>
      <c r="C131" s="1">
        <v>200</v>
      </c>
      <c r="D131" s="1">
        <v>0.52</v>
      </c>
      <c r="E131" s="1">
        <v>0.18</v>
      </c>
      <c r="F131" s="1">
        <v>24.84</v>
      </c>
      <c r="G131" s="1">
        <v>102.9</v>
      </c>
      <c r="H131" s="1">
        <v>0.02</v>
      </c>
      <c r="I131" s="1">
        <v>59.4</v>
      </c>
      <c r="J131" s="1">
        <v>0</v>
      </c>
      <c r="K131" s="1">
        <v>0.2</v>
      </c>
      <c r="L131" s="1">
        <v>23.4</v>
      </c>
      <c r="M131" s="1">
        <v>23.4</v>
      </c>
      <c r="N131" s="1">
        <v>17</v>
      </c>
      <c r="O131" s="1">
        <v>60.3</v>
      </c>
    </row>
    <row r="132" spans="1:18">
      <c r="A132" s="2" t="s">
        <v>24</v>
      </c>
      <c r="B132" s="1" t="s">
        <v>2</v>
      </c>
      <c r="C132" s="1">
        <v>40</v>
      </c>
      <c r="D132" s="1">
        <v>1.58</v>
      </c>
      <c r="E132" s="1">
        <v>0.2</v>
      </c>
      <c r="F132" s="1">
        <v>9.66</v>
      </c>
      <c r="G132" s="1">
        <v>93.52</v>
      </c>
      <c r="H132" s="1">
        <v>0.02</v>
      </c>
      <c r="I132" s="1">
        <v>0</v>
      </c>
      <c r="J132" s="1">
        <v>0</v>
      </c>
      <c r="K132" s="1">
        <v>0.26</v>
      </c>
      <c r="L132" s="1">
        <v>4.5999999999999996</v>
      </c>
      <c r="M132" s="1">
        <v>17.399999999999999</v>
      </c>
      <c r="N132" s="1">
        <v>6.6</v>
      </c>
      <c r="O132" s="1">
        <v>0.22</v>
      </c>
    </row>
    <row r="133" spans="1:18">
      <c r="A133" s="2" t="s">
        <v>24</v>
      </c>
      <c r="B133" s="1" t="s">
        <v>36</v>
      </c>
      <c r="C133" s="1">
        <v>40</v>
      </c>
      <c r="D133" s="1">
        <v>2.2400000000000002</v>
      </c>
      <c r="E133" s="1">
        <v>0.44</v>
      </c>
      <c r="F133" s="1">
        <v>19.760000000000002</v>
      </c>
      <c r="G133" s="1">
        <v>91.96</v>
      </c>
      <c r="H133" s="1">
        <v>0.04</v>
      </c>
      <c r="I133" s="1">
        <v>0</v>
      </c>
      <c r="J133" s="1">
        <v>0</v>
      </c>
      <c r="K133" s="1">
        <v>0.36</v>
      </c>
      <c r="L133" s="1">
        <v>9.1999999999999993</v>
      </c>
      <c r="M133" s="1">
        <v>42.4</v>
      </c>
      <c r="N133" s="1">
        <v>10</v>
      </c>
      <c r="O133" s="1">
        <v>1.24</v>
      </c>
    </row>
    <row r="134" spans="1:18">
      <c r="A134" s="60" t="s">
        <v>11</v>
      </c>
      <c r="B134" s="61"/>
      <c r="C134" s="62"/>
      <c r="D134" s="1">
        <f t="shared" ref="D134:O134" si="13">SUM(D127+D128+D129+D130+D131+D132+D133)</f>
        <v>22.520000000000003</v>
      </c>
      <c r="E134" s="1">
        <f t="shared" si="13"/>
        <v>37.14</v>
      </c>
      <c r="F134" s="1">
        <f t="shared" si="13"/>
        <v>121.81000000000002</v>
      </c>
      <c r="G134" s="1">
        <f>SUM(G127:G133)</f>
        <v>956.99</v>
      </c>
      <c r="H134" s="1">
        <f t="shared" si="13"/>
        <v>0.49000000000000005</v>
      </c>
      <c r="I134" s="1">
        <f t="shared" si="13"/>
        <v>79.25</v>
      </c>
      <c r="J134" s="1">
        <f t="shared" si="13"/>
        <v>15.62</v>
      </c>
      <c r="K134" s="1">
        <f t="shared" si="13"/>
        <v>6.0200000000000005</v>
      </c>
      <c r="L134" s="1">
        <f t="shared" si="13"/>
        <v>156.91</v>
      </c>
      <c r="M134" s="1">
        <f t="shared" si="13"/>
        <v>495.87999999999994</v>
      </c>
      <c r="N134" s="1">
        <f t="shared" si="13"/>
        <v>130.75</v>
      </c>
      <c r="O134" s="1">
        <f t="shared" si="13"/>
        <v>66.139999999999986</v>
      </c>
    </row>
    <row r="135" spans="1:18">
      <c r="A135" s="60" t="s">
        <v>14</v>
      </c>
      <c r="B135" s="61"/>
      <c r="C135" s="62"/>
      <c r="D135" s="1">
        <f>SUM(D125+D134)</f>
        <v>39.1</v>
      </c>
      <c r="E135" s="1">
        <f t="shared" ref="E135:O135" si="14">SUM(E125+E134)</f>
        <v>60.56</v>
      </c>
      <c r="F135" s="1">
        <f t="shared" si="14"/>
        <v>216.31</v>
      </c>
      <c r="G135" s="1">
        <f t="shared" si="14"/>
        <v>1638.83</v>
      </c>
      <c r="H135" s="1">
        <f t="shared" si="14"/>
        <v>0.67</v>
      </c>
      <c r="I135" s="1">
        <f t="shared" si="14"/>
        <v>92.15</v>
      </c>
      <c r="J135" s="1">
        <f t="shared" si="14"/>
        <v>127.22</v>
      </c>
      <c r="K135" s="1">
        <f t="shared" si="14"/>
        <v>8.3000000000000007</v>
      </c>
      <c r="L135" s="1">
        <f t="shared" si="14"/>
        <v>397.21000000000004</v>
      </c>
      <c r="M135" s="1">
        <f t="shared" si="14"/>
        <v>856.18</v>
      </c>
      <c r="N135" s="1">
        <f t="shared" si="14"/>
        <v>237.35000000000002</v>
      </c>
      <c r="O135" s="1">
        <f t="shared" si="14"/>
        <v>70.219999999999985</v>
      </c>
    </row>
    <row r="137" spans="1:18">
      <c r="G137" t="s">
        <v>95</v>
      </c>
    </row>
    <row r="138" spans="1:18" ht="12.75" customHeight="1">
      <c r="A138" s="78" t="s">
        <v>195</v>
      </c>
      <c r="B138" s="74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</row>
    <row r="139" spans="1:18">
      <c r="A139" s="73" t="s">
        <v>50</v>
      </c>
      <c r="B139" s="74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</row>
    <row r="140" spans="1:18">
      <c r="A140" s="77" t="s">
        <v>199</v>
      </c>
      <c r="B140" s="74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</row>
    <row r="141" spans="1:18">
      <c r="A141" s="76" t="s">
        <v>45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</row>
    <row r="142" spans="1:18">
      <c r="A142" s="71" t="s">
        <v>65</v>
      </c>
      <c r="B142" s="71" t="s">
        <v>119</v>
      </c>
      <c r="C142" s="71" t="s">
        <v>18</v>
      </c>
      <c r="D142" s="68" t="s">
        <v>137</v>
      </c>
      <c r="E142" s="61"/>
      <c r="F142" s="62"/>
      <c r="G142" s="66" t="s">
        <v>120</v>
      </c>
      <c r="H142" s="63" t="s">
        <v>15</v>
      </c>
      <c r="I142" s="61"/>
      <c r="J142" s="61"/>
      <c r="K142" s="62"/>
      <c r="L142" s="60" t="s">
        <v>151</v>
      </c>
      <c r="M142" s="61"/>
      <c r="N142" s="61"/>
      <c r="O142" s="62"/>
    </row>
    <row r="143" spans="1:18">
      <c r="A143" s="75"/>
      <c r="B143" s="75"/>
      <c r="C143" s="72"/>
      <c r="D143" s="1" t="s">
        <v>33</v>
      </c>
      <c r="E143" s="1" t="s">
        <v>29</v>
      </c>
      <c r="F143" s="1" t="s">
        <v>28</v>
      </c>
      <c r="G143" s="67"/>
      <c r="H143" s="1" t="s">
        <v>26</v>
      </c>
      <c r="I143" s="1" t="s">
        <v>30</v>
      </c>
      <c r="J143" s="1" t="s">
        <v>32</v>
      </c>
      <c r="K143" s="1" t="s">
        <v>25</v>
      </c>
      <c r="L143" s="1" t="s">
        <v>27</v>
      </c>
      <c r="M143" s="1" t="s">
        <v>35</v>
      </c>
      <c r="N143" s="1" t="s">
        <v>23</v>
      </c>
      <c r="O143" s="1" t="s">
        <v>31</v>
      </c>
    </row>
    <row r="144" spans="1:18">
      <c r="A144" s="2">
        <v>1</v>
      </c>
      <c r="B144" s="2">
        <v>2</v>
      </c>
      <c r="C144" s="2">
        <v>3</v>
      </c>
      <c r="D144" s="2">
        <v>4</v>
      </c>
      <c r="E144" s="2">
        <v>5</v>
      </c>
      <c r="F144" s="2">
        <v>6</v>
      </c>
      <c r="G144" s="2">
        <v>7</v>
      </c>
      <c r="H144" s="2">
        <v>8</v>
      </c>
      <c r="I144" s="2">
        <v>9</v>
      </c>
      <c r="J144" s="2">
        <v>10</v>
      </c>
      <c r="K144" s="2">
        <v>11</v>
      </c>
      <c r="L144" s="2">
        <v>12</v>
      </c>
      <c r="M144" s="2">
        <v>13</v>
      </c>
      <c r="N144" s="2">
        <v>14</v>
      </c>
      <c r="O144" s="2">
        <v>15</v>
      </c>
    </row>
    <row r="145" spans="1:15">
      <c r="A145" s="60" t="s">
        <v>92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/>
    </row>
    <row r="146" spans="1:15">
      <c r="A146" s="2">
        <v>212</v>
      </c>
      <c r="B146" s="1" t="s">
        <v>189</v>
      </c>
      <c r="C146" s="1">
        <v>200</v>
      </c>
      <c r="D146" s="1">
        <v>15.5</v>
      </c>
      <c r="E146" s="1">
        <v>21</v>
      </c>
      <c r="F146" s="1">
        <v>10</v>
      </c>
      <c r="G146" s="1">
        <v>318.10000000000002</v>
      </c>
      <c r="H146" s="1">
        <v>0</v>
      </c>
      <c r="I146" s="1">
        <v>0</v>
      </c>
      <c r="J146" s="1">
        <v>0.2</v>
      </c>
      <c r="K146" s="1">
        <v>0.6</v>
      </c>
      <c r="L146" s="1">
        <v>338</v>
      </c>
      <c r="M146" s="1">
        <v>221.6</v>
      </c>
      <c r="N146" s="1">
        <v>16.3</v>
      </c>
      <c r="O146" s="1">
        <v>1.4</v>
      </c>
    </row>
    <row r="147" spans="1:15">
      <c r="A147" s="2" t="s">
        <v>22</v>
      </c>
      <c r="B147" s="1" t="s">
        <v>4</v>
      </c>
      <c r="C147" s="1">
        <v>40</v>
      </c>
      <c r="D147" s="1">
        <v>1.8</v>
      </c>
      <c r="E147" s="1">
        <v>0.2</v>
      </c>
      <c r="F147" s="1">
        <v>11.6</v>
      </c>
      <c r="G147" s="1">
        <v>105.4</v>
      </c>
      <c r="H147" s="1">
        <v>0</v>
      </c>
      <c r="I147" s="1">
        <v>0</v>
      </c>
      <c r="J147" s="1">
        <v>0</v>
      </c>
      <c r="K147" s="1">
        <v>0</v>
      </c>
      <c r="L147" s="1">
        <v>7.7</v>
      </c>
      <c r="M147" s="1">
        <v>28</v>
      </c>
      <c r="N147" s="1">
        <v>10.7</v>
      </c>
      <c r="O147" s="1">
        <v>0.4</v>
      </c>
    </row>
    <row r="148" spans="1:15">
      <c r="A148" s="2" t="s">
        <v>22</v>
      </c>
      <c r="B148" s="1" t="s">
        <v>8</v>
      </c>
      <c r="C148" s="1">
        <v>20</v>
      </c>
      <c r="D148" s="1">
        <v>2</v>
      </c>
      <c r="E148" s="1">
        <v>0.3</v>
      </c>
      <c r="F148" s="1">
        <v>15.2</v>
      </c>
      <c r="G148" s="1">
        <v>69</v>
      </c>
      <c r="H148" s="1">
        <v>0.1</v>
      </c>
      <c r="I148" s="1">
        <v>0</v>
      </c>
      <c r="J148" s="1">
        <v>0</v>
      </c>
      <c r="K148" s="1">
        <v>0</v>
      </c>
      <c r="L148" s="1">
        <v>11.5</v>
      </c>
      <c r="M148" s="1">
        <v>42</v>
      </c>
      <c r="N148" s="1">
        <v>14.5</v>
      </c>
      <c r="O148" s="1">
        <v>0.8</v>
      </c>
    </row>
    <row r="149" spans="1:15" ht="12.75" customHeight="1">
      <c r="A149" s="36" t="s">
        <v>24</v>
      </c>
      <c r="B149" s="36" t="s">
        <v>186</v>
      </c>
      <c r="C149" s="35">
        <v>125</v>
      </c>
      <c r="D149" s="1">
        <v>5.13</v>
      </c>
      <c r="E149" s="1">
        <v>1.88</v>
      </c>
      <c r="F149" s="1">
        <v>7.38</v>
      </c>
      <c r="G149" s="1">
        <v>66.88</v>
      </c>
      <c r="H149" s="1">
        <v>0.04</v>
      </c>
      <c r="I149" s="1">
        <v>0.75</v>
      </c>
      <c r="J149" s="1">
        <v>12.5</v>
      </c>
      <c r="K149" s="1">
        <v>0</v>
      </c>
      <c r="L149" s="1">
        <v>155</v>
      </c>
      <c r="M149" s="1">
        <v>118.75</v>
      </c>
      <c r="N149" s="1">
        <v>18.75</v>
      </c>
      <c r="O149" s="1">
        <v>0.13</v>
      </c>
    </row>
    <row r="150" spans="1:15">
      <c r="A150" s="2">
        <v>377</v>
      </c>
      <c r="B150" s="1" t="s">
        <v>17</v>
      </c>
      <c r="C150" s="1">
        <v>200</v>
      </c>
      <c r="D150" s="1">
        <v>0.3</v>
      </c>
      <c r="E150" s="1">
        <v>0.1</v>
      </c>
      <c r="F150" s="1">
        <v>15.2</v>
      </c>
      <c r="G150" s="1">
        <v>62</v>
      </c>
      <c r="H150" s="1">
        <v>0</v>
      </c>
      <c r="I150" s="1">
        <v>3</v>
      </c>
      <c r="J150" s="1">
        <v>0</v>
      </c>
      <c r="K150" s="1">
        <v>0</v>
      </c>
      <c r="L150" s="1">
        <v>8</v>
      </c>
      <c r="M150" s="1">
        <v>10</v>
      </c>
      <c r="N150" s="1">
        <v>5</v>
      </c>
      <c r="O150" s="1">
        <v>1</v>
      </c>
    </row>
    <row r="151" spans="1:15">
      <c r="A151" s="2">
        <v>338</v>
      </c>
      <c r="B151" s="1" t="s">
        <v>94</v>
      </c>
      <c r="C151" s="1">
        <v>100</v>
      </c>
      <c r="D151" s="1">
        <v>0.4</v>
      </c>
      <c r="E151" s="1">
        <v>0.3</v>
      </c>
      <c r="F151" s="1">
        <v>10.3</v>
      </c>
      <c r="G151" s="1">
        <v>47</v>
      </c>
      <c r="H151" s="1">
        <v>0</v>
      </c>
      <c r="I151" s="1">
        <v>5</v>
      </c>
      <c r="J151" s="1">
        <v>1</v>
      </c>
      <c r="K151" s="1">
        <v>0.4</v>
      </c>
      <c r="L151" s="1">
        <v>19</v>
      </c>
      <c r="M151" s="1">
        <v>16</v>
      </c>
      <c r="N151" s="1">
        <v>12</v>
      </c>
      <c r="O151" s="1">
        <v>2.2999999999999998</v>
      </c>
    </row>
    <row r="152" spans="1: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>
      <c r="A153" s="60" t="s">
        <v>80</v>
      </c>
      <c r="B153" s="61"/>
      <c r="C153" s="62"/>
      <c r="D153" s="1">
        <f>SUM(D146+D147+D148+D149+D150+D151+D152)</f>
        <v>25.13</v>
      </c>
      <c r="E153" s="1">
        <f t="shared" ref="E153:O153" si="15">SUM(E146+E147+E148+E149+E150+E151+E152)</f>
        <v>23.78</v>
      </c>
      <c r="F153" s="1">
        <f t="shared" si="15"/>
        <v>69.679999999999993</v>
      </c>
      <c r="G153" s="1">
        <f>SUM(G146+G147+G148+G149+G150+G151)</f>
        <v>668.38</v>
      </c>
      <c r="H153" s="1">
        <f t="shared" si="15"/>
        <v>0.14000000000000001</v>
      </c>
      <c r="I153" s="1">
        <f t="shared" si="15"/>
        <v>8.75</v>
      </c>
      <c r="J153" s="1">
        <f t="shared" si="15"/>
        <v>13.7</v>
      </c>
      <c r="K153" s="1">
        <f t="shared" si="15"/>
        <v>1</v>
      </c>
      <c r="L153" s="1">
        <f t="shared" si="15"/>
        <v>539.20000000000005</v>
      </c>
      <c r="M153" s="1">
        <f t="shared" si="15"/>
        <v>436.35</v>
      </c>
      <c r="N153" s="1">
        <f t="shared" si="15"/>
        <v>77.25</v>
      </c>
      <c r="O153" s="1">
        <f t="shared" si="15"/>
        <v>6.0299999999999994</v>
      </c>
    </row>
    <row r="154" spans="1:15">
      <c r="A154" s="60" t="s">
        <v>88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/>
    </row>
    <row r="155" spans="1:15">
      <c r="A155" s="2">
        <v>52</v>
      </c>
      <c r="B155" s="16" t="s">
        <v>144</v>
      </c>
      <c r="C155" s="16">
        <v>100</v>
      </c>
      <c r="D155" s="16">
        <v>1.4</v>
      </c>
      <c r="E155" s="16">
        <v>6</v>
      </c>
      <c r="F155" s="1">
        <v>8.26</v>
      </c>
      <c r="G155" s="1">
        <v>92.8</v>
      </c>
      <c r="H155" s="1">
        <v>0.01</v>
      </c>
      <c r="I155" s="1">
        <v>6.65</v>
      </c>
      <c r="J155" s="1">
        <v>0</v>
      </c>
      <c r="K155" s="1">
        <v>3.1</v>
      </c>
      <c r="L155" s="1">
        <v>35.4</v>
      </c>
      <c r="M155" s="1">
        <v>20.69</v>
      </c>
      <c r="N155" s="1">
        <v>40.6</v>
      </c>
      <c r="O155" s="1">
        <v>1.32</v>
      </c>
    </row>
    <row r="156" spans="1:15" ht="27.6">
      <c r="A156" s="2">
        <v>96</v>
      </c>
      <c r="B156" s="3" t="s">
        <v>110</v>
      </c>
      <c r="C156" s="3">
        <v>250</v>
      </c>
      <c r="D156" s="3">
        <v>3.6</v>
      </c>
      <c r="E156" s="3">
        <v>7.2</v>
      </c>
      <c r="F156" s="1">
        <v>27.7</v>
      </c>
      <c r="G156" s="1">
        <v>185</v>
      </c>
      <c r="H156" s="1">
        <v>0.1</v>
      </c>
      <c r="I156" s="1">
        <v>14.1</v>
      </c>
      <c r="J156" s="1">
        <v>0</v>
      </c>
      <c r="K156" s="1">
        <v>2.6</v>
      </c>
      <c r="L156" s="1">
        <v>32.1</v>
      </c>
      <c r="M156" s="1">
        <v>130.30000000000001</v>
      </c>
      <c r="N156" s="1">
        <v>39</v>
      </c>
      <c r="O156" s="1">
        <v>1.7</v>
      </c>
    </row>
    <row r="157" spans="1:15">
      <c r="A157" s="2">
        <v>255</v>
      </c>
      <c r="B157" s="3" t="s">
        <v>148</v>
      </c>
      <c r="C157" s="3">
        <v>100</v>
      </c>
      <c r="D157" s="3">
        <v>18</v>
      </c>
      <c r="E157" s="1">
        <v>12.3</v>
      </c>
      <c r="F157" s="1">
        <v>7.6</v>
      </c>
      <c r="G157" s="1">
        <v>219</v>
      </c>
      <c r="H157" s="1">
        <v>0.25</v>
      </c>
      <c r="I157" s="1">
        <v>16.7</v>
      </c>
      <c r="J157" s="1">
        <v>7.2</v>
      </c>
      <c r="K157" s="1">
        <v>4.0999999999999996</v>
      </c>
      <c r="L157" s="1">
        <v>18</v>
      </c>
      <c r="M157" s="1">
        <v>310.3</v>
      </c>
      <c r="N157" s="1">
        <v>20.100000000000001</v>
      </c>
      <c r="O157" s="1">
        <v>6.7</v>
      </c>
    </row>
    <row r="158" spans="1:15">
      <c r="A158" s="2">
        <v>302</v>
      </c>
      <c r="B158" s="1" t="s">
        <v>82</v>
      </c>
      <c r="C158" s="1">
        <v>180</v>
      </c>
      <c r="D158" s="1">
        <v>5.4</v>
      </c>
      <c r="E158" s="1">
        <v>6.1</v>
      </c>
      <c r="F158" s="1">
        <v>26.2</v>
      </c>
      <c r="G158" s="1">
        <v>181.8</v>
      </c>
      <c r="H158" s="1">
        <v>0.1</v>
      </c>
      <c r="I158" s="1">
        <v>0</v>
      </c>
      <c r="J158" s="1">
        <v>0</v>
      </c>
      <c r="K158" s="1">
        <v>1.6</v>
      </c>
      <c r="L158" s="1">
        <v>21.6</v>
      </c>
      <c r="M158" s="1">
        <v>129.6</v>
      </c>
      <c r="N158" s="1">
        <v>88.2</v>
      </c>
      <c r="O158" s="1">
        <v>2.88</v>
      </c>
    </row>
    <row r="159" spans="1:15">
      <c r="A159" s="2">
        <v>348</v>
      </c>
      <c r="B159" s="1" t="s">
        <v>73</v>
      </c>
      <c r="C159" s="1">
        <v>200</v>
      </c>
      <c r="D159" s="1">
        <v>0.2</v>
      </c>
      <c r="E159" s="1">
        <v>0.1</v>
      </c>
      <c r="F159" s="1">
        <v>29.6</v>
      </c>
      <c r="G159" s="1">
        <v>115.8</v>
      </c>
      <c r="H159" s="1">
        <v>0</v>
      </c>
      <c r="I159" s="1">
        <v>0</v>
      </c>
      <c r="J159" s="1">
        <v>0</v>
      </c>
      <c r="K159" s="1">
        <v>1.1000000000000001</v>
      </c>
      <c r="L159" s="1">
        <v>33</v>
      </c>
      <c r="M159" s="1">
        <v>29</v>
      </c>
      <c r="N159" s="1">
        <v>21</v>
      </c>
      <c r="O159" s="1">
        <v>0.1</v>
      </c>
    </row>
    <row r="160" spans="1:15">
      <c r="A160" s="2" t="s">
        <v>22</v>
      </c>
      <c r="B160" s="1" t="s">
        <v>4</v>
      </c>
      <c r="C160" s="1">
        <v>20</v>
      </c>
      <c r="D160" s="1">
        <v>1.8</v>
      </c>
      <c r="E160" s="1">
        <v>0.2</v>
      </c>
      <c r="F160" s="1">
        <v>11.6</v>
      </c>
      <c r="G160" s="1">
        <v>52.7</v>
      </c>
      <c r="H160" s="1">
        <v>0</v>
      </c>
      <c r="I160" s="1">
        <v>0</v>
      </c>
      <c r="J160" s="1">
        <v>0</v>
      </c>
      <c r="K160" s="1">
        <v>0</v>
      </c>
      <c r="L160" s="1">
        <v>7.7</v>
      </c>
      <c r="M160" s="1">
        <v>28</v>
      </c>
      <c r="N160" s="1">
        <v>10.7</v>
      </c>
      <c r="O160" s="1">
        <v>0.4</v>
      </c>
    </row>
    <row r="161" spans="1:18">
      <c r="A161" s="2" t="s">
        <v>22</v>
      </c>
      <c r="B161" s="1" t="s">
        <v>8</v>
      </c>
      <c r="C161" s="1">
        <v>30</v>
      </c>
      <c r="D161" s="1">
        <v>2</v>
      </c>
      <c r="E161" s="1">
        <v>0.3</v>
      </c>
      <c r="F161" s="1">
        <v>15.2</v>
      </c>
      <c r="G161" s="1">
        <v>103.5</v>
      </c>
      <c r="H161" s="1">
        <v>0.1</v>
      </c>
      <c r="I161" s="1">
        <v>0</v>
      </c>
      <c r="J161" s="1">
        <v>0</v>
      </c>
      <c r="K161" s="1">
        <v>0</v>
      </c>
      <c r="L161" s="1">
        <v>11.5</v>
      </c>
      <c r="M161" s="1">
        <v>42</v>
      </c>
      <c r="N161" s="1">
        <v>14.5</v>
      </c>
      <c r="O161" s="1">
        <v>0.8</v>
      </c>
    </row>
    <row r="162" spans="1:18">
      <c r="A162" s="60" t="s">
        <v>11</v>
      </c>
      <c r="B162" s="61"/>
      <c r="C162" s="62"/>
      <c r="D162" s="1">
        <f t="shared" ref="D162:O162" si="16">SUM(D155+D156+D157+D158+D159+D160+D161)</f>
        <v>32.4</v>
      </c>
      <c r="E162" s="1">
        <f t="shared" si="16"/>
        <v>32.200000000000003</v>
      </c>
      <c r="F162" s="1">
        <f t="shared" si="16"/>
        <v>126.16000000000001</v>
      </c>
      <c r="G162" s="1">
        <f>SUM(G155:G161)</f>
        <v>950.6</v>
      </c>
      <c r="H162" s="1">
        <f t="shared" si="16"/>
        <v>0.55999999999999994</v>
      </c>
      <c r="I162" s="1">
        <f t="shared" si="16"/>
        <v>37.450000000000003</v>
      </c>
      <c r="J162" s="1">
        <f t="shared" si="16"/>
        <v>7.2</v>
      </c>
      <c r="K162" s="1">
        <f t="shared" si="16"/>
        <v>12.5</v>
      </c>
      <c r="L162" s="1">
        <f t="shared" si="16"/>
        <v>159.29999999999998</v>
      </c>
      <c r="M162" s="1">
        <f t="shared" si="16"/>
        <v>689.89</v>
      </c>
      <c r="N162" s="1">
        <f t="shared" si="16"/>
        <v>234.09999999999997</v>
      </c>
      <c r="O162" s="1">
        <f t="shared" si="16"/>
        <v>13.900000000000002</v>
      </c>
    </row>
    <row r="163" spans="1:18">
      <c r="A163" s="60" t="s">
        <v>14</v>
      </c>
      <c r="B163" s="61"/>
      <c r="C163" s="62"/>
      <c r="D163" s="1">
        <f>SUM(D153+D162)</f>
        <v>57.53</v>
      </c>
      <c r="E163" s="1">
        <f t="shared" ref="E163:O163" si="17">SUM(E153+E162)</f>
        <v>55.980000000000004</v>
      </c>
      <c r="F163" s="1">
        <f t="shared" si="17"/>
        <v>195.84</v>
      </c>
      <c r="G163" s="1">
        <f t="shared" si="17"/>
        <v>1618.98</v>
      </c>
      <c r="H163" s="1">
        <f t="shared" si="17"/>
        <v>0.7</v>
      </c>
      <c r="I163" s="1">
        <f t="shared" si="17"/>
        <v>46.2</v>
      </c>
      <c r="J163" s="1">
        <f t="shared" si="17"/>
        <v>20.9</v>
      </c>
      <c r="K163" s="1">
        <f t="shared" si="17"/>
        <v>13.5</v>
      </c>
      <c r="L163" s="1">
        <f t="shared" si="17"/>
        <v>698.5</v>
      </c>
      <c r="M163" s="1">
        <f t="shared" si="17"/>
        <v>1126.24</v>
      </c>
      <c r="N163" s="1">
        <f t="shared" si="17"/>
        <v>311.34999999999997</v>
      </c>
      <c r="O163" s="1">
        <f t="shared" si="17"/>
        <v>19.93</v>
      </c>
    </row>
    <row r="165" spans="1:18">
      <c r="G165" t="s">
        <v>91</v>
      </c>
    </row>
    <row r="166" spans="1:18" ht="12.75" customHeight="1">
      <c r="A166" s="78" t="s">
        <v>195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</row>
    <row r="167" spans="1:18">
      <c r="A167" s="73" t="s">
        <v>53</v>
      </c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</row>
    <row r="168" spans="1:18">
      <c r="A168" s="77" t="s">
        <v>200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</row>
    <row r="169" spans="1:18">
      <c r="A169" s="76" t="s">
        <v>99</v>
      </c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8">
      <c r="A170" s="71" t="s">
        <v>65</v>
      </c>
      <c r="B170" s="71" t="s">
        <v>119</v>
      </c>
      <c r="C170" s="71" t="s">
        <v>18</v>
      </c>
      <c r="D170" s="68" t="s">
        <v>137</v>
      </c>
      <c r="E170" s="61"/>
      <c r="F170" s="62"/>
      <c r="G170" s="66" t="s">
        <v>120</v>
      </c>
      <c r="H170" s="63" t="s">
        <v>15</v>
      </c>
      <c r="I170" s="61"/>
      <c r="J170" s="61"/>
      <c r="K170" s="62"/>
      <c r="L170" s="60" t="s">
        <v>151</v>
      </c>
      <c r="M170" s="61"/>
      <c r="N170" s="61"/>
      <c r="O170" s="62"/>
    </row>
    <row r="171" spans="1:18">
      <c r="A171" s="75"/>
      <c r="B171" s="75"/>
      <c r="C171" s="72"/>
      <c r="D171" s="1" t="s">
        <v>33</v>
      </c>
      <c r="E171" s="1" t="s">
        <v>29</v>
      </c>
      <c r="F171" s="1" t="s">
        <v>28</v>
      </c>
      <c r="G171" s="67"/>
      <c r="H171" s="1" t="s">
        <v>26</v>
      </c>
      <c r="I171" s="1" t="s">
        <v>30</v>
      </c>
      <c r="J171" s="1" t="s">
        <v>32</v>
      </c>
      <c r="K171" s="1" t="s">
        <v>25</v>
      </c>
      <c r="L171" s="1" t="s">
        <v>27</v>
      </c>
      <c r="M171" s="1" t="s">
        <v>35</v>
      </c>
      <c r="N171" s="1" t="s">
        <v>23</v>
      </c>
      <c r="O171" s="1" t="s">
        <v>31</v>
      </c>
    </row>
    <row r="172" spans="1:18">
      <c r="A172" s="2">
        <v>1</v>
      </c>
      <c r="B172" s="2">
        <v>2</v>
      </c>
      <c r="C172" s="2">
        <v>3</v>
      </c>
      <c r="D172" s="2">
        <v>4</v>
      </c>
      <c r="E172" s="2">
        <v>5</v>
      </c>
      <c r="F172" s="2">
        <v>6</v>
      </c>
      <c r="G172" s="2">
        <v>7</v>
      </c>
      <c r="H172" s="2">
        <v>8</v>
      </c>
      <c r="I172" s="2">
        <v>9</v>
      </c>
      <c r="J172" s="2">
        <v>10</v>
      </c>
      <c r="K172" s="2">
        <v>11</v>
      </c>
      <c r="L172" s="2">
        <v>12</v>
      </c>
      <c r="M172" s="2">
        <v>13</v>
      </c>
      <c r="N172" s="2">
        <v>14</v>
      </c>
      <c r="O172" s="2">
        <v>15</v>
      </c>
    </row>
    <row r="173" spans="1:18">
      <c r="A173" s="60" t="s">
        <v>92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/>
    </row>
    <row r="174" spans="1:18">
      <c r="A174" s="2">
        <v>222</v>
      </c>
      <c r="B174" s="1" t="s">
        <v>147</v>
      </c>
      <c r="C174" s="1">
        <v>200</v>
      </c>
      <c r="D174" s="1">
        <v>26.6</v>
      </c>
      <c r="E174" s="1">
        <v>19.100000000000001</v>
      </c>
      <c r="F174" s="1">
        <v>34.299999999999997</v>
      </c>
      <c r="G174" s="1">
        <v>451.6</v>
      </c>
      <c r="H174" s="1">
        <v>0.1</v>
      </c>
      <c r="I174" s="1">
        <v>0.2</v>
      </c>
      <c r="J174" s="1">
        <v>98.3</v>
      </c>
      <c r="K174" s="1">
        <v>1.6</v>
      </c>
      <c r="L174" s="1">
        <v>94</v>
      </c>
      <c r="M174" s="1">
        <v>391.6</v>
      </c>
      <c r="N174" s="1">
        <v>42.5</v>
      </c>
      <c r="O174" s="1">
        <v>1.5</v>
      </c>
    </row>
    <row r="175" spans="1:18">
      <c r="A175" s="2" t="s">
        <v>24</v>
      </c>
      <c r="B175" s="1" t="s">
        <v>2</v>
      </c>
      <c r="C175" s="1">
        <v>30</v>
      </c>
      <c r="D175" s="1">
        <v>1.8</v>
      </c>
      <c r="E175" s="1">
        <v>0.2</v>
      </c>
      <c r="F175" s="1">
        <v>11.6</v>
      </c>
      <c r="G175" s="1">
        <v>79</v>
      </c>
      <c r="H175" s="1">
        <v>0</v>
      </c>
      <c r="I175" s="1">
        <v>0</v>
      </c>
      <c r="J175" s="1">
        <v>0</v>
      </c>
      <c r="K175" s="1">
        <v>0</v>
      </c>
      <c r="L175" s="1">
        <v>11.5</v>
      </c>
      <c r="M175" s="1">
        <v>28</v>
      </c>
      <c r="N175" s="1">
        <v>10.7</v>
      </c>
      <c r="O175" s="1">
        <v>0.4</v>
      </c>
    </row>
    <row r="176" spans="1:18">
      <c r="A176" s="2">
        <v>376</v>
      </c>
      <c r="B176" s="1" t="s">
        <v>133</v>
      </c>
      <c r="C176" s="1">
        <v>200</v>
      </c>
      <c r="D176" s="1">
        <v>0.53</v>
      </c>
      <c r="E176" s="1">
        <v>0</v>
      </c>
      <c r="F176" s="1">
        <v>9.4700000000000006</v>
      </c>
      <c r="G176" s="1">
        <v>40</v>
      </c>
      <c r="H176" s="1">
        <v>0</v>
      </c>
      <c r="I176" s="1">
        <v>0.27</v>
      </c>
      <c r="J176" s="1">
        <v>0</v>
      </c>
      <c r="K176" s="1">
        <v>0</v>
      </c>
      <c r="L176" s="1">
        <v>13.6</v>
      </c>
      <c r="M176" s="1">
        <v>22.13</v>
      </c>
      <c r="N176" s="1">
        <v>11.73</v>
      </c>
      <c r="O176" s="1">
        <v>2.13</v>
      </c>
    </row>
    <row r="177" spans="1:15">
      <c r="A177" s="2">
        <v>341</v>
      </c>
      <c r="B177" s="1" t="s">
        <v>37</v>
      </c>
      <c r="C177" s="1">
        <v>100</v>
      </c>
      <c r="D177" s="1">
        <v>0.9</v>
      </c>
      <c r="E177" s="1">
        <v>0.2</v>
      </c>
      <c r="F177" s="1">
        <v>8.1</v>
      </c>
      <c r="G177" s="1">
        <v>43</v>
      </c>
      <c r="H177" s="1">
        <v>0</v>
      </c>
      <c r="I177" s="1">
        <v>6</v>
      </c>
      <c r="J177" s="1">
        <v>4</v>
      </c>
      <c r="K177" s="1">
        <v>0.2</v>
      </c>
      <c r="L177" s="1">
        <v>34</v>
      </c>
      <c r="M177" s="1">
        <v>23</v>
      </c>
      <c r="N177" s="1">
        <v>13</v>
      </c>
      <c r="O177" s="1">
        <v>0.3</v>
      </c>
    </row>
    <row r="178" spans="1:15">
      <c r="A178" s="2" t="s">
        <v>22</v>
      </c>
      <c r="B178" s="1" t="s">
        <v>8</v>
      </c>
      <c r="C178" s="1">
        <v>20</v>
      </c>
      <c r="D178" s="1">
        <v>2</v>
      </c>
      <c r="E178" s="1">
        <v>0.3</v>
      </c>
      <c r="F178" s="1">
        <v>15.2</v>
      </c>
      <c r="G178" s="1">
        <v>69</v>
      </c>
      <c r="H178" s="1">
        <v>0.1</v>
      </c>
      <c r="I178" s="1">
        <v>0</v>
      </c>
      <c r="J178" s="1">
        <v>0</v>
      </c>
      <c r="K178" s="1">
        <v>0</v>
      </c>
      <c r="L178" s="1">
        <v>11.5</v>
      </c>
      <c r="M178" s="1">
        <v>42</v>
      </c>
      <c r="N178" s="1">
        <v>14.5</v>
      </c>
      <c r="O178" s="1">
        <v>0.8</v>
      </c>
    </row>
    <row r="179" spans="1:15">
      <c r="A179" s="60" t="s">
        <v>80</v>
      </c>
      <c r="B179" s="61"/>
      <c r="C179" s="62"/>
      <c r="D179" s="1">
        <f t="shared" ref="D179:O179" si="18">SUM(D174+D175+D177+D178)</f>
        <v>31.3</v>
      </c>
      <c r="E179" s="1">
        <f t="shared" si="18"/>
        <v>19.8</v>
      </c>
      <c r="F179" s="1">
        <f t="shared" si="18"/>
        <v>69.2</v>
      </c>
      <c r="G179" s="1">
        <f>SUM(G174:G178)</f>
        <v>682.6</v>
      </c>
      <c r="H179" s="1">
        <f t="shared" si="18"/>
        <v>0.2</v>
      </c>
      <c r="I179" s="1">
        <f t="shared" si="18"/>
        <v>6.2</v>
      </c>
      <c r="J179" s="1">
        <f t="shared" si="18"/>
        <v>102.3</v>
      </c>
      <c r="K179" s="1">
        <f t="shared" si="18"/>
        <v>1.8</v>
      </c>
      <c r="L179" s="1">
        <f>SUM(L174:L178)</f>
        <v>164.6</v>
      </c>
      <c r="M179" s="1">
        <f>SUM(M174:M178)</f>
        <v>506.73</v>
      </c>
      <c r="N179" s="1">
        <f t="shared" si="18"/>
        <v>80.7</v>
      </c>
      <c r="O179" s="1">
        <f t="shared" si="18"/>
        <v>3</v>
      </c>
    </row>
    <row r="180" spans="1:15">
      <c r="A180" s="60" t="s">
        <v>88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/>
    </row>
    <row r="181" spans="1:15">
      <c r="A181" s="2">
        <v>71</v>
      </c>
      <c r="B181" s="3" t="s">
        <v>149</v>
      </c>
      <c r="C181" s="3">
        <v>100</v>
      </c>
      <c r="D181" s="3">
        <v>1.4</v>
      </c>
      <c r="E181" s="3">
        <v>4.9000000000000004</v>
      </c>
      <c r="F181" s="1">
        <v>6</v>
      </c>
      <c r="G181" s="1">
        <v>76</v>
      </c>
      <c r="H181" s="1">
        <v>0</v>
      </c>
      <c r="I181" s="1">
        <v>13.5</v>
      </c>
      <c r="J181" s="1">
        <v>17</v>
      </c>
      <c r="K181" s="1">
        <v>2.1</v>
      </c>
      <c r="L181" s="1">
        <v>51</v>
      </c>
      <c r="M181" s="1">
        <v>30</v>
      </c>
      <c r="N181" s="1">
        <v>16</v>
      </c>
      <c r="O181" s="1">
        <v>1.2</v>
      </c>
    </row>
    <row r="182" spans="1:15" ht="27.6">
      <c r="A182" s="2">
        <v>88</v>
      </c>
      <c r="B182" s="3" t="s">
        <v>105</v>
      </c>
      <c r="C182" s="3">
        <v>250</v>
      </c>
      <c r="D182" s="3">
        <v>3.7</v>
      </c>
      <c r="E182" s="3">
        <v>8.1999999999999993</v>
      </c>
      <c r="F182" s="1">
        <v>16.2</v>
      </c>
      <c r="G182" s="1">
        <v>136.5</v>
      </c>
      <c r="H182" s="1">
        <v>0.1</v>
      </c>
      <c r="I182" s="1">
        <v>44.5</v>
      </c>
      <c r="J182" s="1">
        <v>0.7</v>
      </c>
      <c r="K182" s="1">
        <v>2.2999999999999998</v>
      </c>
      <c r="L182" s="1">
        <v>59.6</v>
      </c>
      <c r="M182" s="1">
        <v>68</v>
      </c>
      <c r="N182" s="1">
        <v>22.2</v>
      </c>
      <c r="O182" s="1">
        <v>1.3</v>
      </c>
    </row>
    <row r="183" spans="1:15">
      <c r="A183" s="2">
        <v>233</v>
      </c>
      <c r="B183" s="3" t="s">
        <v>121</v>
      </c>
      <c r="C183" s="3">
        <v>100</v>
      </c>
      <c r="D183" s="3">
        <v>12.8</v>
      </c>
      <c r="E183" s="1">
        <v>12</v>
      </c>
      <c r="F183" s="1">
        <v>6</v>
      </c>
      <c r="G183" s="1">
        <v>166.5</v>
      </c>
      <c r="H183" s="1">
        <v>0</v>
      </c>
      <c r="I183" s="1">
        <v>1</v>
      </c>
      <c r="J183" s="1">
        <v>0</v>
      </c>
      <c r="K183" s="1">
        <v>1</v>
      </c>
      <c r="L183" s="1">
        <v>13.7</v>
      </c>
      <c r="M183" s="1">
        <v>182</v>
      </c>
      <c r="N183" s="1">
        <v>26</v>
      </c>
      <c r="O183" s="1">
        <v>1</v>
      </c>
    </row>
    <row r="184" spans="1:15">
      <c r="A184" s="2">
        <v>304</v>
      </c>
      <c r="B184" s="1" t="s">
        <v>136</v>
      </c>
      <c r="C184" s="1">
        <v>180</v>
      </c>
      <c r="D184" s="1">
        <v>4.3</v>
      </c>
      <c r="E184" s="1">
        <v>6.3</v>
      </c>
      <c r="F184" s="1">
        <v>43.9</v>
      </c>
      <c r="G184" s="1">
        <v>251.6</v>
      </c>
      <c r="H184" s="1">
        <v>0.02</v>
      </c>
      <c r="I184" s="1">
        <v>0</v>
      </c>
      <c r="J184" s="1">
        <v>0</v>
      </c>
      <c r="K184" s="1">
        <v>0.02</v>
      </c>
      <c r="L184" s="1">
        <v>1.6</v>
      </c>
      <c r="M184" s="1">
        <v>73.08</v>
      </c>
      <c r="N184" s="1">
        <v>19.5</v>
      </c>
      <c r="O184" s="1">
        <v>0.5</v>
      </c>
    </row>
    <row r="185" spans="1:15">
      <c r="A185" s="2">
        <v>348</v>
      </c>
      <c r="B185" s="1" t="s">
        <v>66</v>
      </c>
      <c r="C185" s="1">
        <v>200</v>
      </c>
      <c r="D185" s="1">
        <v>1</v>
      </c>
      <c r="E185" s="1">
        <v>0.1</v>
      </c>
      <c r="F185" s="1">
        <v>34.200000000000003</v>
      </c>
      <c r="G185" s="1">
        <v>113</v>
      </c>
      <c r="H185" s="1">
        <v>0</v>
      </c>
      <c r="I185" s="1">
        <v>0</v>
      </c>
      <c r="J185" s="1">
        <v>0</v>
      </c>
      <c r="K185" s="1">
        <v>1.1000000000000001</v>
      </c>
      <c r="L185" s="1">
        <v>33</v>
      </c>
      <c r="M185" s="1">
        <v>29</v>
      </c>
      <c r="N185" s="1">
        <v>21</v>
      </c>
      <c r="O185" s="1">
        <v>0.7</v>
      </c>
    </row>
    <row r="186" spans="1:15">
      <c r="A186" s="2" t="s">
        <v>22</v>
      </c>
      <c r="B186" s="1" t="s">
        <v>4</v>
      </c>
      <c r="C186" s="1">
        <v>30</v>
      </c>
      <c r="D186" s="1">
        <v>1.8</v>
      </c>
      <c r="E186" s="1">
        <v>0.2</v>
      </c>
      <c r="F186" s="1">
        <v>11.6</v>
      </c>
      <c r="G186" s="1">
        <v>79.05</v>
      </c>
      <c r="H186" s="1">
        <v>0</v>
      </c>
      <c r="I186" s="1">
        <v>0</v>
      </c>
      <c r="J186" s="1">
        <v>0</v>
      </c>
      <c r="K186" s="1">
        <v>0</v>
      </c>
      <c r="L186" s="1">
        <v>77</v>
      </c>
      <c r="M186" s="1">
        <v>28</v>
      </c>
      <c r="N186" s="1">
        <v>10.7</v>
      </c>
      <c r="O186" s="1">
        <v>0.4</v>
      </c>
    </row>
    <row r="187" spans="1:15">
      <c r="A187" s="2" t="s">
        <v>22</v>
      </c>
      <c r="B187" s="1" t="s">
        <v>8</v>
      </c>
      <c r="C187" s="1">
        <v>40</v>
      </c>
      <c r="D187" s="1">
        <v>2</v>
      </c>
      <c r="E187" s="1">
        <v>0.3</v>
      </c>
      <c r="F187" s="1">
        <v>15.2</v>
      </c>
      <c r="G187" s="1">
        <v>138</v>
      </c>
      <c r="H187" s="1">
        <v>0.1</v>
      </c>
      <c r="I187" s="1">
        <v>0</v>
      </c>
      <c r="J187" s="1">
        <v>0</v>
      </c>
      <c r="K187" s="1">
        <v>0</v>
      </c>
      <c r="L187" s="1">
        <v>11.5</v>
      </c>
      <c r="M187" s="1">
        <v>42</v>
      </c>
      <c r="N187" s="1">
        <v>14.5</v>
      </c>
      <c r="O187" s="1">
        <v>0.8</v>
      </c>
    </row>
    <row r="188" spans="1:1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>
      <c r="A189" s="60" t="s">
        <v>11</v>
      </c>
      <c r="B189" s="61"/>
      <c r="C189" s="62"/>
      <c r="D189" s="1">
        <f>SUM(D181+D182+D183+D184+D185+D186+D187+D188)</f>
        <v>27</v>
      </c>
      <c r="E189" s="1">
        <f t="shared" ref="E189:O189" si="19">SUM(E181+E182+E183+E184+E185+E186+E187+E188)</f>
        <v>32</v>
      </c>
      <c r="F189" s="1">
        <f t="shared" si="19"/>
        <v>133.1</v>
      </c>
      <c r="G189" s="1">
        <v>960.53</v>
      </c>
      <c r="H189" s="1">
        <f t="shared" si="19"/>
        <v>0.22000000000000003</v>
      </c>
      <c r="I189" s="1">
        <f t="shared" si="19"/>
        <v>59</v>
      </c>
      <c r="J189" s="1">
        <f t="shared" si="19"/>
        <v>17.7</v>
      </c>
      <c r="K189" s="1">
        <f t="shared" si="19"/>
        <v>6.52</v>
      </c>
      <c r="L189" s="1">
        <f>SUM(L181:L188)</f>
        <v>247.39999999999998</v>
      </c>
      <c r="M189" s="1">
        <f t="shared" si="19"/>
        <v>452.08</v>
      </c>
      <c r="N189" s="1">
        <f t="shared" si="19"/>
        <v>129.9</v>
      </c>
      <c r="O189" s="1">
        <f t="shared" si="19"/>
        <v>5.9</v>
      </c>
    </row>
    <row r="190" spans="1:15">
      <c r="A190" s="60" t="s">
        <v>14</v>
      </c>
      <c r="B190" s="61"/>
      <c r="C190" s="62"/>
      <c r="D190" s="1">
        <f>SUM(D179+D189)</f>
        <v>58.3</v>
      </c>
      <c r="E190" s="1">
        <f t="shared" ref="E190:O190" si="20">SUM(E179+E189)</f>
        <v>51.8</v>
      </c>
      <c r="F190" s="1">
        <f t="shared" si="20"/>
        <v>202.3</v>
      </c>
      <c r="G190" s="1">
        <f t="shared" si="20"/>
        <v>1643.13</v>
      </c>
      <c r="H190" s="1">
        <f t="shared" si="20"/>
        <v>0.42000000000000004</v>
      </c>
      <c r="I190" s="1">
        <f t="shared" si="20"/>
        <v>65.2</v>
      </c>
      <c r="J190" s="1">
        <f t="shared" si="20"/>
        <v>120</v>
      </c>
      <c r="K190" s="1">
        <f t="shared" si="20"/>
        <v>8.32</v>
      </c>
      <c r="L190" s="1">
        <f t="shared" si="20"/>
        <v>412</v>
      </c>
      <c r="M190" s="1">
        <f t="shared" si="20"/>
        <v>958.81</v>
      </c>
      <c r="N190" s="1">
        <f t="shared" si="20"/>
        <v>210.60000000000002</v>
      </c>
      <c r="O190" s="1">
        <f t="shared" si="20"/>
        <v>8.9</v>
      </c>
    </row>
    <row r="192" spans="1:15">
      <c r="G192" t="s">
        <v>85</v>
      </c>
    </row>
    <row r="193" spans="1:18" ht="12.75" customHeight="1">
      <c r="A193" s="78" t="s">
        <v>195</v>
      </c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</row>
    <row r="194" spans="1:18">
      <c r="A194" s="73" t="s">
        <v>56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</row>
    <row r="195" spans="1:18">
      <c r="A195" s="77" t="s">
        <v>201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</row>
    <row r="196" spans="1:18">
      <c r="A196" s="76" t="s">
        <v>44</v>
      </c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</row>
    <row r="197" spans="1:18">
      <c r="A197" s="71" t="s">
        <v>65</v>
      </c>
      <c r="B197" s="71" t="s">
        <v>119</v>
      </c>
      <c r="C197" s="71" t="s">
        <v>18</v>
      </c>
      <c r="D197" s="68" t="s">
        <v>137</v>
      </c>
      <c r="E197" s="61"/>
      <c r="F197" s="62"/>
      <c r="G197" s="66" t="s">
        <v>120</v>
      </c>
      <c r="H197" s="63" t="s">
        <v>15</v>
      </c>
      <c r="I197" s="61"/>
      <c r="J197" s="61"/>
      <c r="K197" s="62"/>
      <c r="L197" s="60" t="s">
        <v>151</v>
      </c>
      <c r="M197" s="61"/>
      <c r="N197" s="61"/>
      <c r="O197" s="62"/>
    </row>
    <row r="198" spans="1:18">
      <c r="A198" s="75"/>
      <c r="B198" s="75"/>
      <c r="C198" s="72"/>
      <c r="D198" s="1" t="s">
        <v>33</v>
      </c>
      <c r="E198" s="1" t="s">
        <v>29</v>
      </c>
      <c r="F198" s="1" t="s">
        <v>28</v>
      </c>
      <c r="G198" s="67"/>
      <c r="H198" s="1" t="s">
        <v>26</v>
      </c>
      <c r="I198" s="1" t="s">
        <v>30</v>
      </c>
      <c r="J198" s="1" t="s">
        <v>32</v>
      </c>
      <c r="K198" s="1" t="s">
        <v>25</v>
      </c>
      <c r="L198" s="1" t="s">
        <v>27</v>
      </c>
      <c r="M198" s="1" t="s">
        <v>35</v>
      </c>
      <c r="N198" s="1" t="s">
        <v>23</v>
      </c>
      <c r="O198" s="1" t="s">
        <v>31</v>
      </c>
    </row>
    <row r="199" spans="1:18">
      <c r="A199" s="2">
        <v>1</v>
      </c>
      <c r="B199" s="2">
        <v>2</v>
      </c>
      <c r="C199" s="2">
        <v>3</v>
      </c>
      <c r="D199" s="2">
        <v>4</v>
      </c>
      <c r="E199" s="2">
        <v>5</v>
      </c>
      <c r="F199" s="2">
        <v>6</v>
      </c>
      <c r="G199" s="2">
        <v>7</v>
      </c>
      <c r="H199" s="2">
        <v>8</v>
      </c>
      <c r="I199" s="2">
        <v>9</v>
      </c>
      <c r="J199" s="2">
        <v>10</v>
      </c>
      <c r="K199" s="2">
        <v>11</v>
      </c>
      <c r="L199" s="2">
        <v>12</v>
      </c>
      <c r="M199" s="2">
        <v>13</v>
      </c>
      <c r="N199" s="2">
        <v>14</v>
      </c>
      <c r="O199" s="2">
        <v>15</v>
      </c>
    </row>
    <row r="200" spans="1:18">
      <c r="A200" s="60" t="s">
        <v>92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2"/>
    </row>
    <row r="201" spans="1:18" ht="27.6">
      <c r="A201" s="2">
        <v>181</v>
      </c>
      <c r="B201" s="3" t="s">
        <v>107</v>
      </c>
      <c r="C201" s="3">
        <v>250</v>
      </c>
      <c r="D201" s="3">
        <v>5.5</v>
      </c>
      <c r="E201" s="3">
        <v>7.2</v>
      </c>
      <c r="F201" s="1">
        <v>4</v>
      </c>
      <c r="G201" s="1">
        <v>250</v>
      </c>
      <c r="H201" s="1">
        <v>0.1</v>
      </c>
      <c r="I201" s="1">
        <v>0</v>
      </c>
      <c r="J201" s="1">
        <v>0</v>
      </c>
      <c r="K201" s="1">
        <v>2.7</v>
      </c>
      <c r="L201" s="1">
        <v>30</v>
      </c>
      <c r="M201" s="1">
        <v>45</v>
      </c>
      <c r="N201" s="1">
        <v>12.5</v>
      </c>
      <c r="O201" s="1">
        <v>0.5</v>
      </c>
    </row>
    <row r="202" spans="1:18">
      <c r="A202" s="2" t="s">
        <v>24</v>
      </c>
      <c r="B202" s="1" t="s">
        <v>2</v>
      </c>
      <c r="C202" s="1">
        <v>30</v>
      </c>
      <c r="D202" s="1">
        <v>2.7</v>
      </c>
      <c r="E202" s="1">
        <v>0.3</v>
      </c>
      <c r="F202" s="1">
        <v>17.399999999999999</v>
      </c>
      <c r="G202" s="1">
        <v>79</v>
      </c>
      <c r="H202" s="1">
        <v>0.1</v>
      </c>
      <c r="I202" s="1">
        <v>0</v>
      </c>
      <c r="J202" s="1">
        <v>0</v>
      </c>
      <c r="K202" s="1">
        <v>0</v>
      </c>
      <c r="L202" s="1">
        <v>11.5</v>
      </c>
      <c r="M202" s="1">
        <v>42</v>
      </c>
      <c r="N202" s="1">
        <v>16</v>
      </c>
      <c r="O202" s="1">
        <v>0.7</v>
      </c>
    </row>
    <row r="203" spans="1:18">
      <c r="A203" s="2" t="s">
        <v>24</v>
      </c>
      <c r="B203" s="1" t="s">
        <v>36</v>
      </c>
      <c r="C203" s="1">
        <v>20</v>
      </c>
      <c r="D203" s="1">
        <v>2</v>
      </c>
      <c r="E203" s="1">
        <v>0.3</v>
      </c>
      <c r="F203" s="1">
        <v>15.2</v>
      </c>
      <c r="G203" s="1">
        <v>69</v>
      </c>
      <c r="H203" s="1">
        <v>0.1</v>
      </c>
      <c r="I203" s="1">
        <v>0</v>
      </c>
      <c r="J203" s="1">
        <v>0</v>
      </c>
      <c r="K203" s="1">
        <v>0</v>
      </c>
      <c r="L203" s="1">
        <v>11.5</v>
      </c>
      <c r="M203" s="1">
        <v>42</v>
      </c>
      <c r="N203" s="1">
        <v>14.5</v>
      </c>
      <c r="O203" s="1">
        <v>0.8</v>
      </c>
    </row>
    <row r="204" spans="1:18">
      <c r="A204" s="2">
        <v>15</v>
      </c>
      <c r="B204" s="1" t="s">
        <v>6</v>
      </c>
      <c r="C204" s="1">
        <v>20</v>
      </c>
      <c r="D204" s="1">
        <v>4.6399999999999997</v>
      </c>
      <c r="E204" s="1">
        <v>5.9</v>
      </c>
      <c r="F204" s="1">
        <v>0</v>
      </c>
      <c r="G204" s="1">
        <v>71.66</v>
      </c>
      <c r="H204" s="1">
        <v>0.01</v>
      </c>
      <c r="I204" s="1">
        <v>0.14000000000000001</v>
      </c>
      <c r="J204" s="1">
        <v>52</v>
      </c>
      <c r="K204" s="1">
        <v>0.1</v>
      </c>
      <c r="L204" s="1">
        <v>176</v>
      </c>
      <c r="M204" s="1">
        <v>100</v>
      </c>
      <c r="N204" s="1">
        <v>7</v>
      </c>
      <c r="O204" s="1">
        <v>0.2</v>
      </c>
    </row>
    <row r="205" spans="1:18">
      <c r="A205" s="2">
        <v>14</v>
      </c>
      <c r="B205" s="1" t="s">
        <v>5</v>
      </c>
      <c r="C205" s="1">
        <v>10</v>
      </c>
      <c r="D205" s="1">
        <v>0.1</v>
      </c>
      <c r="E205" s="1">
        <v>7.2</v>
      </c>
      <c r="F205" s="1">
        <v>0.13</v>
      </c>
      <c r="G205" s="1">
        <v>65.72</v>
      </c>
      <c r="H205" s="1">
        <v>0</v>
      </c>
      <c r="I205" s="1">
        <v>0</v>
      </c>
      <c r="J205" s="1">
        <v>40</v>
      </c>
      <c r="K205" s="1">
        <v>0.1</v>
      </c>
      <c r="L205" s="1">
        <v>2.4</v>
      </c>
      <c r="M205" s="1">
        <v>3</v>
      </c>
      <c r="N205" s="1">
        <v>0</v>
      </c>
      <c r="O205" s="1">
        <v>0</v>
      </c>
    </row>
    <row r="206" spans="1:18">
      <c r="A206" s="2">
        <v>75</v>
      </c>
      <c r="B206" s="1" t="s">
        <v>87</v>
      </c>
      <c r="C206" s="1">
        <v>100</v>
      </c>
      <c r="D206" s="1">
        <v>0.3</v>
      </c>
      <c r="E206" s="1">
        <v>0.3</v>
      </c>
      <c r="F206" s="1">
        <v>7.35</v>
      </c>
      <c r="G206" s="1">
        <v>33.299999999999997</v>
      </c>
      <c r="H206" s="1">
        <v>0.02</v>
      </c>
      <c r="I206" s="1">
        <v>7.5</v>
      </c>
      <c r="J206" s="1">
        <v>0</v>
      </c>
      <c r="K206" s="1">
        <v>0.15</v>
      </c>
      <c r="L206" s="1">
        <v>12</v>
      </c>
      <c r="M206" s="1">
        <v>8.25</v>
      </c>
      <c r="N206" s="1">
        <v>6.75</v>
      </c>
      <c r="O206" s="1">
        <v>1.65</v>
      </c>
    </row>
    <row r="207" spans="1:18">
      <c r="A207" s="2">
        <v>379</v>
      </c>
      <c r="B207" s="1" t="s">
        <v>143</v>
      </c>
      <c r="C207" s="1">
        <v>200</v>
      </c>
      <c r="D207" s="1">
        <v>1.4</v>
      </c>
      <c r="E207" s="1">
        <v>2</v>
      </c>
      <c r="F207" s="1">
        <v>22.4</v>
      </c>
      <c r="G207" s="1">
        <v>116</v>
      </c>
      <c r="H207" s="1">
        <v>0</v>
      </c>
      <c r="I207" s="1">
        <v>0.4</v>
      </c>
      <c r="J207" s="1">
        <v>0</v>
      </c>
      <c r="K207" s="1">
        <v>0</v>
      </c>
      <c r="L207" s="1">
        <v>34</v>
      </c>
      <c r="M207" s="1">
        <v>50</v>
      </c>
      <c r="N207" s="1">
        <v>0</v>
      </c>
      <c r="O207" s="1">
        <v>0</v>
      </c>
    </row>
    <row r="208" spans="1:18">
      <c r="A208" s="60" t="s">
        <v>80</v>
      </c>
      <c r="B208" s="61"/>
      <c r="C208" s="62"/>
      <c r="D208" s="1">
        <f>SUM(D201+D202+D203+D204+D205+D206+D207)</f>
        <v>16.64</v>
      </c>
      <c r="E208" s="1">
        <f t="shared" ref="E208:O208" si="21">SUM(E201+E202+E203+E204+E205+E206+E207)</f>
        <v>23.2</v>
      </c>
      <c r="F208" s="1">
        <f t="shared" si="21"/>
        <v>66.47999999999999</v>
      </c>
      <c r="G208" s="1">
        <f t="shared" si="21"/>
        <v>684.68</v>
      </c>
      <c r="H208" s="1">
        <f t="shared" si="21"/>
        <v>0.33000000000000007</v>
      </c>
      <c r="I208" s="1">
        <f t="shared" si="21"/>
        <v>8.0399999999999991</v>
      </c>
      <c r="J208" s="1">
        <f t="shared" si="21"/>
        <v>92</v>
      </c>
      <c r="K208" s="1">
        <f t="shared" si="21"/>
        <v>3.0500000000000003</v>
      </c>
      <c r="L208" s="1">
        <f t="shared" si="21"/>
        <v>277.39999999999998</v>
      </c>
      <c r="M208" s="1">
        <f t="shared" si="21"/>
        <v>290.25</v>
      </c>
      <c r="N208" s="1">
        <f t="shared" si="21"/>
        <v>56.75</v>
      </c>
      <c r="O208" s="1">
        <f t="shared" si="21"/>
        <v>3.85</v>
      </c>
    </row>
    <row r="209" spans="1:18">
      <c r="A209" s="60" t="s">
        <v>88</v>
      </c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2"/>
    </row>
    <row r="210" spans="1:18">
      <c r="A210" s="2">
        <v>23</v>
      </c>
      <c r="B210" s="16" t="s">
        <v>127</v>
      </c>
      <c r="C210" s="16">
        <v>100</v>
      </c>
      <c r="D210" s="16">
        <v>1.1000000000000001</v>
      </c>
      <c r="E210" s="16">
        <v>0.2</v>
      </c>
      <c r="F210" s="1">
        <v>0</v>
      </c>
      <c r="G210" s="1">
        <v>99.8</v>
      </c>
      <c r="H210" s="1">
        <v>1.4</v>
      </c>
      <c r="I210" s="1">
        <v>0.8</v>
      </c>
      <c r="J210" s="1">
        <v>0.7</v>
      </c>
      <c r="K210" s="1">
        <v>0.01</v>
      </c>
      <c r="L210" s="1">
        <v>17.3</v>
      </c>
      <c r="M210" s="1">
        <v>104.3</v>
      </c>
      <c r="N210" s="1">
        <v>20</v>
      </c>
      <c r="O210" s="1">
        <v>26</v>
      </c>
    </row>
    <row r="211" spans="1:18" ht="27.6">
      <c r="A211" s="2">
        <v>112</v>
      </c>
      <c r="B211" s="16" t="s">
        <v>102</v>
      </c>
      <c r="C211" s="16">
        <v>250</v>
      </c>
      <c r="D211" s="16">
        <v>3</v>
      </c>
      <c r="E211" s="16">
        <v>5</v>
      </c>
      <c r="F211" s="1">
        <v>25.7</v>
      </c>
      <c r="G211" s="1">
        <v>165.5</v>
      </c>
      <c r="H211" s="1">
        <v>0</v>
      </c>
      <c r="I211" s="1">
        <v>8</v>
      </c>
      <c r="J211" s="1">
        <v>0</v>
      </c>
      <c r="K211" s="1">
        <v>0.4</v>
      </c>
      <c r="L211" s="1">
        <v>42.3</v>
      </c>
      <c r="M211" s="1">
        <v>102</v>
      </c>
      <c r="N211" s="1">
        <v>44.1</v>
      </c>
      <c r="O211" s="1">
        <v>1</v>
      </c>
    </row>
    <row r="212" spans="1:18" ht="27.6">
      <c r="A212" s="2">
        <v>259</v>
      </c>
      <c r="B212" s="16" t="s">
        <v>124</v>
      </c>
      <c r="C212" s="16">
        <v>280</v>
      </c>
      <c r="D212" s="16">
        <v>19</v>
      </c>
      <c r="E212" s="1">
        <v>20.8</v>
      </c>
      <c r="F212" s="1">
        <v>15.7</v>
      </c>
      <c r="G212" s="1">
        <v>457.25</v>
      </c>
      <c r="H212" s="1">
        <v>0.35</v>
      </c>
      <c r="I212" s="1">
        <v>24.4</v>
      </c>
      <c r="J212" s="1">
        <v>0</v>
      </c>
      <c r="K212" s="1">
        <v>1.4</v>
      </c>
      <c r="L212" s="1">
        <v>45.5</v>
      </c>
      <c r="M212" s="1">
        <v>222.6</v>
      </c>
      <c r="N212" s="1">
        <v>49.3</v>
      </c>
      <c r="O212" s="1">
        <v>0</v>
      </c>
    </row>
    <row r="213" spans="1:18">
      <c r="A213" s="2">
        <v>344</v>
      </c>
      <c r="B213" s="1" t="s">
        <v>131</v>
      </c>
      <c r="C213" s="1">
        <v>200</v>
      </c>
      <c r="D213" s="1">
        <v>0.2</v>
      </c>
      <c r="E213" s="1">
        <v>0.2</v>
      </c>
      <c r="F213" s="1">
        <v>27.2</v>
      </c>
      <c r="G213" s="1">
        <v>110</v>
      </c>
      <c r="H213" s="1">
        <v>0</v>
      </c>
      <c r="I213" s="1">
        <v>2.7</v>
      </c>
      <c r="J213" s="1">
        <v>0</v>
      </c>
      <c r="K213" s="1">
        <v>0.1</v>
      </c>
      <c r="L213" s="1">
        <v>14.8</v>
      </c>
      <c r="M213" s="1">
        <v>6.2</v>
      </c>
      <c r="N213" s="1">
        <v>12</v>
      </c>
      <c r="O213" s="1">
        <v>0.8</v>
      </c>
    </row>
    <row r="214" spans="1:18">
      <c r="A214" s="2" t="s">
        <v>22</v>
      </c>
      <c r="B214" s="1" t="s">
        <v>4</v>
      </c>
      <c r="C214" s="1">
        <v>10</v>
      </c>
      <c r="D214" s="1">
        <v>1.8</v>
      </c>
      <c r="E214" s="1">
        <v>0.2</v>
      </c>
      <c r="F214" s="1">
        <v>11.6</v>
      </c>
      <c r="G214" s="1">
        <v>26.35</v>
      </c>
      <c r="H214" s="1">
        <v>0</v>
      </c>
      <c r="I214" s="1">
        <v>0</v>
      </c>
      <c r="J214" s="1">
        <v>0</v>
      </c>
      <c r="K214" s="1">
        <v>0</v>
      </c>
      <c r="L214" s="1">
        <v>7.7</v>
      </c>
      <c r="M214" s="1">
        <v>28</v>
      </c>
      <c r="N214" s="1">
        <v>10.7</v>
      </c>
      <c r="O214" s="1">
        <v>0.4</v>
      </c>
    </row>
    <row r="215" spans="1:18">
      <c r="A215" s="2" t="s">
        <v>22</v>
      </c>
      <c r="B215" s="1" t="s">
        <v>8</v>
      </c>
      <c r="C215" s="1">
        <v>30</v>
      </c>
      <c r="D215" s="1">
        <v>2</v>
      </c>
      <c r="E215" s="1">
        <v>0.3</v>
      </c>
      <c r="F215" s="1">
        <v>15.2</v>
      </c>
      <c r="G215" s="1">
        <v>103.5</v>
      </c>
      <c r="H215" s="1">
        <v>0.1</v>
      </c>
      <c r="I215" s="1">
        <v>0</v>
      </c>
      <c r="J215" s="1">
        <v>0</v>
      </c>
      <c r="K215" s="1">
        <v>0</v>
      </c>
      <c r="L215" s="1">
        <v>11.5</v>
      </c>
      <c r="M215" s="1">
        <v>42</v>
      </c>
      <c r="N215" s="1">
        <v>14.5</v>
      </c>
      <c r="O215" s="1">
        <v>0.8</v>
      </c>
    </row>
    <row r="216" spans="1:18">
      <c r="A216" s="60" t="s">
        <v>11</v>
      </c>
      <c r="B216" s="61"/>
      <c r="C216" s="62"/>
      <c r="D216" s="1">
        <f t="shared" ref="D216:O216" si="22">SUM(D210+D211+D212+D213+D214+D215)</f>
        <v>27.1</v>
      </c>
      <c r="E216" s="1">
        <f t="shared" si="22"/>
        <v>26.7</v>
      </c>
      <c r="F216" s="1">
        <f t="shared" si="22"/>
        <v>95.399999999999991</v>
      </c>
      <c r="G216" s="1">
        <f>SUM(G210:G215)</f>
        <v>962.4</v>
      </c>
      <c r="H216" s="1">
        <f t="shared" si="22"/>
        <v>1.85</v>
      </c>
      <c r="I216" s="1">
        <f t="shared" si="22"/>
        <v>35.900000000000006</v>
      </c>
      <c r="J216" s="1">
        <f t="shared" si="22"/>
        <v>0.7</v>
      </c>
      <c r="K216" s="1">
        <f t="shared" si="22"/>
        <v>1.9100000000000001</v>
      </c>
      <c r="L216" s="1">
        <f t="shared" si="22"/>
        <v>139.1</v>
      </c>
      <c r="M216" s="1">
        <f t="shared" si="22"/>
        <v>505.09999999999997</v>
      </c>
      <c r="N216" s="1">
        <f t="shared" si="22"/>
        <v>150.6</v>
      </c>
      <c r="O216" s="1">
        <f t="shared" si="22"/>
        <v>29</v>
      </c>
    </row>
    <row r="217" spans="1:18">
      <c r="A217" s="60" t="s">
        <v>14</v>
      </c>
      <c r="B217" s="61"/>
      <c r="C217" s="62"/>
      <c r="D217" s="1">
        <f>SUM(D208+D216)</f>
        <v>43.74</v>
      </c>
      <c r="E217" s="1">
        <f t="shared" ref="E217:O217" si="23">SUM(E208+E216)</f>
        <v>49.9</v>
      </c>
      <c r="F217" s="1">
        <f t="shared" si="23"/>
        <v>161.88</v>
      </c>
      <c r="G217" s="1">
        <f t="shared" si="23"/>
        <v>1647.08</v>
      </c>
      <c r="H217" s="1">
        <f t="shared" si="23"/>
        <v>2.1800000000000002</v>
      </c>
      <c r="I217" s="1">
        <f t="shared" si="23"/>
        <v>43.940000000000005</v>
      </c>
      <c r="J217" s="1">
        <f t="shared" si="23"/>
        <v>92.7</v>
      </c>
      <c r="K217" s="1">
        <f t="shared" si="23"/>
        <v>4.9600000000000009</v>
      </c>
      <c r="L217" s="1">
        <f t="shared" si="23"/>
        <v>416.5</v>
      </c>
      <c r="M217" s="1">
        <f t="shared" si="23"/>
        <v>795.34999999999991</v>
      </c>
      <c r="N217" s="1">
        <f t="shared" si="23"/>
        <v>207.35</v>
      </c>
      <c r="O217" s="1">
        <f t="shared" si="23"/>
        <v>32.85</v>
      </c>
    </row>
    <row r="219" spans="1:18">
      <c r="G219" t="s">
        <v>83</v>
      </c>
    </row>
    <row r="221" spans="1:18" ht="12.75" customHeight="1">
      <c r="A221" s="78" t="s">
        <v>195</v>
      </c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</row>
    <row r="222" spans="1:18">
      <c r="A222" s="73" t="s">
        <v>58</v>
      </c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</row>
    <row r="223" spans="1:18">
      <c r="A223" s="77" t="s">
        <v>202</v>
      </c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</row>
    <row r="224" spans="1:18">
      <c r="A224" s="76" t="s">
        <v>160</v>
      </c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</row>
    <row r="225" spans="1:15">
      <c r="A225" s="71" t="s">
        <v>65</v>
      </c>
      <c r="B225" s="71" t="s">
        <v>119</v>
      </c>
      <c r="C225" s="71" t="s">
        <v>18</v>
      </c>
      <c r="D225" s="68" t="s">
        <v>137</v>
      </c>
      <c r="E225" s="61"/>
      <c r="F225" s="62"/>
      <c r="G225" s="66" t="s">
        <v>120</v>
      </c>
      <c r="H225" s="63" t="s">
        <v>15</v>
      </c>
      <c r="I225" s="61"/>
      <c r="J225" s="61"/>
      <c r="K225" s="62"/>
      <c r="L225" s="60" t="s">
        <v>151</v>
      </c>
      <c r="M225" s="61"/>
      <c r="N225" s="61"/>
      <c r="O225" s="62"/>
    </row>
    <row r="226" spans="1:15">
      <c r="A226" s="75"/>
      <c r="B226" s="75"/>
      <c r="C226" s="72"/>
      <c r="D226" s="1" t="s">
        <v>33</v>
      </c>
      <c r="E226" s="1" t="s">
        <v>29</v>
      </c>
      <c r="F226" s="1" t="s">
        <v>28</v>
      </c>
      <c r="G226" s="67"/>
      <c r="H226" s="1" t="s">
        <v>26</v>
      </c>
      <c r="I226" s="1" t="s">
        <v>30</v>
      </c>
      <c r="J226" s="1" t="s">
        <v>32</v>
      </c>
      <c r="K226" s="1" t="s">
        <v>25</v>
      </c>
      <c r="L226" s="1" t="s">
        <v>27</v>
      </c>
      <c r="M226" s="1" t="s">
        <v>35</v>
      </c>
      <c r="N226" s="1" t="s">
        <v>23</v>
      </c>
      <c r="O226" s="1" t="s">
        <v>31</v>
      </c>
    </row>
    <row r="227" spans="1:15">
      <c r="A227" s="2">
        <v>1</v>
      </c>
      <c r="B227" s="2">
        <v>2</v>
      </c>
      <c r="C227" s="2">
        <v>3</v>
      </c>
      <c r="D227" s="2">
        <v>4</v>
      </c>
      <c r="E227" s="2">
        <v>5</v>
      </c>
      <c r="F227" s="2">
        <v>6</v>
      </c>
      <c r="G227" s="2">
        <v>7</v>
      </c>
      <c r="H227" s="2">
        <v>8</v>
      </c>
      <c r="I227" s="2">
        <v>9</v>
      </c>
      <c r="J227" s="2">
        <v>10</v>
      </c>
      <c r="K227" s="2">
        <v>11</v>
      </c>
      <c r="L227" s="2">
        <v>12</v>
      </c>
      <c r="M227" s="2">
        <v>13</v>
      </c>
      <c r="N227" s="2">
        <v>14</v>
      </c>
      <c r="O227" s="2">
        <v>15</v>
      </c>
    </row>
    <row r="228" spans="1:15">
      <c r="A228" s="60" t="s">
        <v>92</v>
      </c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2"/>
    </row>
    <row r="229" spans="1:15">
      <c r="A229" s="2">
        <v>403</v>
      </c>
      <c r="B229" s="1" t="s">
        <v>68</v>
      </c>
      <c r="C229" s="1">
        <v>200</v>
      </c>
      <c r="D229" s="1">
        <v>9.48</v>
      </c>
      <c r="E229" s="1">
        <v>11.52</v>
      </c>
      <c r="F229" s="1">
        <v>52.92</v>
      </c>
      <c r="G229" s="1">
        <v>454.3</v>
      </c>
      <c r="H229" s="1">
        <v>4.08</v>
      </c>
      <c r="I229" s="1">
        <v>1.08</v>
      </c>
      <c r="J229" s="1">
        <v>0</v>
      </c>
      <c r="K229" s="1">
        <v>6.48</v>
      </c>
      <c r="L229" s="1">
        <v>13.8</v>
      </c>
      <c r="M229" s="1">
        <v>28.44</v>
      </c>
      <c r="N229" s="1">
        <v>7.32</v>
      </c>
      <c r="O229" s="1">
        <v>4.8</v>
      </c>
    </row>
    <row r="230" spans="1:15">
      <c r="A230" s="2">
        <v>376</v>
      </c>
      <c r="B230" s="1" t="s">
        <v>20</v>
      </c>
      <c r="C230" s="1">
        <v>200</v>
      </c>
      <c r="D230" s="1">
        <v>0.53</v>
      </c>
      <c r="E230" s="1">
        <v>0</v>
      </c>
      <c r="F230" s="1">
        <v>9.4700000000000006</v>
      </c>
      <c r="G230" s="1">
        <v>40</v>
      </c>
      <c r="H230" s="1">
        <v>0</v>
      </c>
      <c r="I230" s="1">
        <v>0.27</v>
      </c>
      <c r="J230" s="1">
        <v>0</v>
      </c>
      <c r="K230" s="1">
        <v>0</v>
      </c>
      <c r="L230" s="1">
        <v>13.6</v>
      </c>
      <c r="M230" s="1">
        <v>22.13</v>
      </c>
      <c r="N230" s="1">
        <v>11.73</v>
      </c>
      <c r="O230" s="1">
        <v>2.13</v>
      </c>
    </row>
    <row r="231" spans="1:15">
      <c r="A231" s="2" t="s">
        <v>24</v>
      </c>
      <c r="B231" s="1" t="s">
        <v>2</v>
      </c>
      <c r="C231" s="1">
        <v>30</v>
      </c>
      <c r="D231" s="1">
        <v>2.7</v>
      </c>
      <c r="E231" s="1">
        <v>0.3</v>
      </c>
      <c r="F231" s="1">
        <v>17.399999999999999</v>
      </c>
      <c r="G231" s="1">
        <v>52.6</v>
      </c>
      <c r="H231" s="1">
        <v>0.1</v>
      </c>
      <c r="I231" s="1">
        <v>0</v>
      </c>
      <c r="J231" s="1">
        <v>0</v>
      </c>
      <c r="K231" s="1">
        <v>0</v>
      </c>
      <c r="L231" s="1">
        <v>11.5</v>
      </c>
      <c r="M231" s="1">
        <v>42</v>
      </c>
      <c r="N231" s="1">
        <v>16</v>
      </c>
      <c r="O231" s="1">
        <v>0.7</v>
      </c>
    </row>
    <row r="232" spans="1:15">
      <c r="A232" s="2" t="s">
        <v>24</v>
      </c>
      <c r="B232" s="1" t="s">
        <v>36</v>
      </c>
      <c r="C232" s="1">
        <v>20</v>
      </c>
      <c r="D232" s="1">
        <v>1</v>
      </c>
      <c r="E232" s="1">
        <v>0.1</v>
      </c>
      <c r="F232" s="1">
        <v>7.6</v>
      </c>
      <c r="G232" s="1">
        <v>34.5</v>
      </c>
      <c r="H232" s="1">
        <v>0</v>
      </c>
      <c r="I232" s="1">
        <v>0</v>
      </c>
      <c r="J232" s="1">
        <v>0</v>
      </c>
      <c r="K232" s="1">
        <v>0</v>
      </c>
      <c r="L232" s="1">
        <v>5.8</v>
      </c>
      <c r="M232" s="1">
        <v>21</v>
      </c>
      <c r="N232" s="1">
        <v>7.3</v>
      </c>
      <c r="O232" s="1">
        <v>0.4</v>
      </c>
    </row>
    <row r="233" spans="1:15">
      <c r="A233" s="2">
        <v>338</v>
      </c>
      <c r="B233" s="1" t="s">
        <v>169</v>
      </c>
      <c r="C233" s="1">
        <v>100</v>
      </c>
      <c r="D233" s="1">
        <v>1.5</v>
      </c>
      <c r="E233" s="1">
        <v>0.5</v>
      </c>
      <c r="F233" s="1">
        <v>21</v>
      </c>
      <c r="G233" s="1">
        <v>96</v>
      </c>
      <c r="H233" s="1">
        <v>0</v>
      </c>
      <c r="I233" s="1">
        <v>10</v>
      </c>
      <c r="J233" s="1">
        <v>0</v>
      </c>
      <c r="K233" s="1">
        <v>0.9</v>
      </c>
      <c r="L233" s="1">
        <v>8</v>
      </c>
      <c r="M233" s="1">
        <v>28</v>
      </c>
      <c r="N233" s="1">
        <v>42</v>
      </c>
      <c r="O233" s="1">
        <v>0.6</v>
      </c>
    </row>
    <row r="234" spans="1: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60" t="s">
        <v>80</v>
      </c>
      <c r="B235" s="61"/>
      <c r="C235" s="62"/>
      <c r="D235" s="1">
        <f>SUM(D229+D230+D231+D232+D233+D234)</f>
        <v>15.21</v>
      </c>
      <c r="E235" s="1">
        <f>SUM(E229+E230+E231+E232+E233+E234)</f>
        <v>12.42</v>
      </c>
      <c r="F235" s="1">
        <f>SUM(F229+F230+F231+F232+F233+F234)</f>
        <v>108.38999999999999</v>
      </c>
      <c r="G235" s="1">
        <f>SUM(G229+G230+G231+G232+G233)</f>
        <v>677.4</v>
      </c>
      <c r="H235" s="1">
        <f t="shared" ref="H235:O235" si="24">SUM(H229+H230+H231+H232+H233+H234)</f>
        <v>4.18</v>
      </c>
      <c r="I235" s="1">
        <f t="shared" si="24"/>
        <v>11.35</v>
      </c>
      <c r="J235" s="1">
        <f t="shared" si="24"/>
        <v>0</v>
      </c>
      <c r="K235" s="1">
        <f t="shared" si="24"/>
        <v>7.3800000000000008</v>
      </c>
      <c r="L235" s="1">
        <f t="shared" si="24"/>
        <v>52.699999999999996</v>
      </c>
      <c r="M235" s="1">
        <f t="shared" si="24"/>
        <v>141.57</v>
      </c>
      <c r="N235" s="1">
        <f t="shared" si="24"/>
        <v>84.35</v>
      </c>
      <c r="O235" s="1">
        <f t="shared" si="24"/>
        <v>8.629999999999999</v>
      </c>
    </row>
    <row r="236" spans="1:15">
      <c r="A236" s="60" t="s">
        <v>88</v>
      </c>
      <c r="B236" s="61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2"/>
    </row>
    <row r="237" spans="1:15">
      <c r="A237" s="2">
        <v>21</v>
      </c>
      <c r="B237" s="16" t="s">
        <v>138</v>
      </c>
      <c r="C237" s="16">
        <v>100</v>
      </c>
      <c r="D237" s="16">
        <v>1</v>
      </c>
      <c r="E237" s="16">
        <v>5</v>
      </c>
      <c r="F237" s="1">
        <v>6</v>
      </c>
      <c r="G237" s="1">
        <v>72</v>
      </c>
      <c r="H237" s="1">
        <v>0.01</v>
      </c>
      <c r="I237" s="1">
        <v>10.1</v>
      </c>
      <c r="J237" s="1">
        <v>1.8</v>
      </c>
      <c r="K237" s="1">
        <v>0</v>
      </c>
      <c r="L237" s="1">
        <v>24.6</v>
      </c>
      <c r="M237" s="1">
        <v>8.6</v>
      </c>
      <c r="N237" s="1">
        <v>4.5999999999999996</v>
      </c>
      <c r="O237" s="1">
        <v>0.6</v>
      </c>
    </row>
    <row r="238" spans="1:15" ht="27.6">
      <c r="A238" s="2">
        <v>106</v>
      </c>
      <c r="B238" s="3" t="s">
        <v>100</v>
      </c>
      <c r="C238" s="3">
        <v>250</v>
      </c>
      <c r="D238" s="3">
        <v>7.5</v>
      </c>
      <c r="E238" s="3">
        <v>2.2999999999999998</v>
      </c>
      <c r="F238" s="1">
        <v>15.6</v>
      </c>
      <c r="G238" s="1">
        <v>114.5</v>
      </c>
      <c r="H238" s="1">
        <v>0.1</v>
      </c>
      <c r="I238" s="1">
        <v>6.37</v>
      </c>
      <c r="J238" s="1">
        <v>0.1</v>
      </c>
      <c r="K238" s="1">
        <v>0.5</v>
      </c>
      <c r="L238" s="1">
        <v>25.7</v>
      </c>
      <c r="M238" s="1">
        <v>116.8</v>
      </c>
      <c r="N238" s="1">
        <v>23.7</v>
      </c>
      <c r="O238" s="1">
        <v>1</v>
      </c>
    </row>
    <row r="239" spans="1:15">
      <c r="A239" s="2">
        <v>287</v>
      </c>
      <c r="B239" s="3" t="s">
        <v>130</v>
      </c>
      <c r="C239" s="3">
        <v>280</v>
      </c>
      <c r="D239" s="3">
        <v>14</v>
      </c>
      <c r="E239" s="1">
        <v>15.5</v>
      </c>
      <c r="F239" s="1">
        <v>24.83</v>
      </c>
      <c r="G239" s="1">
        <v>398.01</v>
      </c>
      <c r="H239" s="1">
        <v>7.0000000000000007E-2</v>
      </c>
      <c r="I239" s="1">
        <v>23.33</v>
      </c>
      <c r="J239" s="1">
        <v>29.5</v>
      </c>
      <c r="K239" s="1">
        <v>0</v>
      </c>
      <c r="L239" s="1">
        <v>139.5</v>
      </c>
      <c r="M239" s="1">
        <v>225</v>
      </c>
      <c r="N239" s="1">
        <v>50.5</v>
      </c>
      <c r="O239" s="1">
        <v>41.67</v>
      </c>
    </row>
    <row r="240" spans="1:15">
      <c r="A240" s="2">
        <v>388</v>
      </c>
      <c r="B240" s="1" t="s">
        <v>125</v>
      </c>
      <c r="C240" s="1">
        <v>200</v>
      </c>
      <c r="D240" s="1">
        <v>0.4</v>
      </c>
      <c r="E240" s="1">
        <v>0.2</v>
      </c>
      <c r="F240" s="1">
        <v>23.8</v>
      </c>
      <c r="G240" s="1">
        <v>100</v>
      </c>
      <c r="H240" s="1">
        <v>0</v>
      </c>
      <c r="I240" s="1">
        <v>110</v>
      </c>
      <c r="J240" s="1">
        <v>0</v>
      </c>
      <c r="K240" s="1">
        <v>0.8</v>
      </c>
      <c r="L240" s="1">
        <v>14</v>
      </c>
      <c r="M240" s="1">
        <v>2</v>
      </c>
      <c r="N240" s="1">
        <v>4</v>
      </c>
      <c r="O240" s="1">
        <v>0.6</v>
      </c>
    </row>
    <row r="241" spans="1:18">
      <c r="A241" s="2" t="s">
        <v>24</v>
      </c>
      <c r="B241" s="1" t="s">
        <v>19</v>
      </c>
      <c r="C241" s="1">
        <v>40</v>
      </c>
      <c r="D241" s="1">
        <v>2.7</v>
      </c>
      <c r="E241" s="1">
        <v>0.3</v>
      </c>
      <c r="F241" s="1">
        <v>17.399999999999999</v>
      </c>
      <c r="G241" s="1">
        <v>105.3</v>
      </c>
      <c r="H241" s="1">
        <v>0.1</v>
      </c>
      <c r="I241" s="1">
        <v>0</v>
      </c>
      <c r="J241" s="1">
        <v>0</v>
      </c>
      <c r="K241" s="1">
        <v>0</v>
      </c>
      <c r="L241" s="1">
        <v>11.5</v>
      </c>
      <c r="M241" s="1">
        <v>42</v>
      </c>
      <c r="N241" s="1">
        <v>16</v>
      </c>
      <c r="O241" s="1">
        <v>0.7</v>
      </c>
    </row>
    <row r="242" spans="1:18">
      <c r="A242" s="2" t="s">
        <v>24</v>
      </c>
      <c r="B242" s="1" t="s">
        <v>36</v>
      </c>
      <c r="C242" s="1">
        <v>40</v>
      </c>
      <c r="D242" s="1">
        <v>4</v>
      </c>
      <c r="E242" s="1">
        <v>0.5</v>
      </c>
      <c r="F242" s="1">
        <v>30.3</v>
      </c>
      <c r="G242" s="1">
        <v>138</v>
      </c>
      <c r="H242" s="1">
        <v>0.1</v>
      </c>
      <c r="I242" s="1">
        <v>0</v>
      </c>
      <c r="J242" s="1">
        <v>0</v>
      </c>
      <c r="K242" s="1">
        <v>0</v>
      </c>
      <c r="L242" s="1">
        <v>23</v>
      </c>
      <c r="M242" s="1">
        <v>84</v>
      </c>
      <c r="N242" s="1">
        <v>29</v>
      </c>
      <c r="O242" s="1">
        <v>1.6</v>
      </c>
    </row>
    <row r="243" spans="1:18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8">
      <c r="A244" s="60" t="s">
        <v>11</v>
      </c>
      <c r="B244" s="61"/>
      <c r="C244" s="62"/>
      <c r="D244" s="1">
        <f t="shared" ref="D244:O244" si="25">SUM(D237+D238+D239+D240+D241+D242+D243)</f>
        <v>29.599999999999998</v>
      </c>
      <c r="E244" s="1">
        <f t="shared" si="25"/>
        <v>23.8</v>
      </c>
      <c r="F244" s="1">
        <f t="shared" si="25"/>
        <v>117.92999999999999</v>
      </c>
      <c r="G244" s="1">
        <v>936.2</v>
      </c>
      <c r="H244" s="1">
        <f t="shared" si="25"/>
        <v>0.38</v>
      </c>
      <c r="I244" s="1">
        <f t="shared" si="25"/>
        <v>149.80000000000001</v>
      </c>
      <c r="J244" s="1">
        <f t="shared" si="25"/>
        <v>31.4</v>
      </c>
      <c r="K244" s="1">
        <f t="shared" si="25"/>
        <v>1.3</v>
      </c>
      <c r="L244" s="1">
        <f t="shared" si="25"/>
        <v>238.3</v>
      </c>
      <c r="M244" s="1">
        <f t="shared" si="25"/>
        <v>478.4</v>
      </c>
      <c r="N244" s="1">
        <f t="shared" si="25"/>
        <v>127.8</v>
      </c>
      <c r="O244" s="1">
        <f t="shared" si="25"/>
        <v>46.170000000000009</v>
      </c>
    </row>
    <row r="245" spans="1:18">
      <c r="A245" s="60" t="s">
        <v>14</v>
      </c>
      <c r="B245" s="61"/>
      <c r="C245" s="62"/>
      <c r="D245" s="1">
        <f>SUM(D235+D244)</f>
        <v>44.81</v>
      </c>
      <c r="E245" s="1">
        <f t="shared" ref="E245:O245" si="26">SUM(E235+E244)</f>
        <v>36.22</v>
      </c>
      <c r="F245" s="1">
        <f t="shared" si="26"/>
        <v>226.32</v>
      </c>
      <c r="G245" s="1">
        <f t="shared" si="26"/>
        <v>1613.6</v>
      </c>
      <c r="H245" s="1">
        <f t="shared" si="26"/>
        <v>4.5599999999999996</v>
      </c>
      <c r="I245" s="1">
        <f t="shared" si="26"/>
        <v>161.15</v>
      </c>
      <c r="J245" s="1">
        <f t="shared" si="26"/>
        <v>31.4</v>
      </c>
      <c r="K245" s="1">
        <f t="shared" si="26"/>
        <v>8.6800000000000015</v>
      </c>
      <c r="L245" s="1">
        <f t="shared" si="26"/>
        <v>291</v>
      </c>
      <c r="M245" s="1">
        <f t="shared" si="26"/>
        <v>619.97</v>
      </c>
      <c r="N245" s="1">
        <f t="shared" si="26"/>
        <v>212.14999999999998</v>
      </c>
      <c r="O245" s="1">
        <f t="shared" si="26"/>
        <v>54.800000000000011</v>
      </c>
    </row>
    <row r="248" spans="1:18" ht="12.75" customHeight="1">
      <c r="A248" s="78" t="s">
        <v>195</v>
      </c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</row>
    <row r="249" spans="1:18">
      <c r="A249" s="73" t="s">
        <v>52</v>
      </c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</row>
    <row r="250" spans="1:18">
      <c r="A250" s="77" t="s">
        <v>203</v>
      </c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</row>
    <row r="251" spans="1:18">
      <c r="A251" s="76" t="s">
        <v>46</v>
      </c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</row>
    <row r="252" spans="1:18">
      <c r="A252" s="71" t="s">
        <v>65</v>
      </c>
      <c r="B252" s="71" t="s">
        <v>119</v>
      </c>
      <c r="C252" s="71" t="s">
        <v>18</v>
      </c>
      <c r="D252" s="68" t="s">
        <v>137</v>
      </c>
      <c r="E252" s="61"/>
      <c r="F252" s="62"/>
      <c r="G252" s="66" t="s">
        <v>120</v>
      </c>
      <c r="H252" s="63" t="s">
        <v>15</v>
      </c>
      <c r="I252" s="61"/>
      <c r="J252" s="61"/>
      <c r="K252" s="62"/>
      <c r="L252" s="60" t="s">
        <v>151</v>
      </c>
      <c r="M252" s="61"/>
      <c r="N252" s="61"/>
      <c r="O252" s="62"/>
    </row>
    <row r="253" spans="1:18">
      <c r="A253" s="75"/>
      <c r="B253" s="75"/>
      <c r="C253" s="72"/>
      <c r="D253" s="1" t="s">
        <v>33</v>
      </c>
      <c r="E253" s="1" t="s">
        <v>29</v>
      </c>
      <c r="F253" s="1" t="s">
        <v>28</v>
      </c>
      <c r="G253" s="67"/>
      <c r="H253" s="1" t="s">
        <v>26</v>
      </c>
      <c r="I253" s="1" t="s">
        <v>30</v>
      </c>
      <c r="J253" s="1" t="s">
        <v>32</v>
      </c>
      <c r="K253" s="1" t="s">
        <v>25</v>
      </c>
      <c r="L253" s="1" t="s">
        <v>27</v>
      </c>
      <c r="M253" s="1" t="s">
        <v>35</v>
      </c>
      <c r="N253" s="1" t="s">
        <v>23</v>
      </c>
      <c r="O253" s="1" t="s">
        <v>31</v>
      </c>
    </row>
    <row r="254" spans="1:18">
      <c r="A254" s="2">
        <v>1</v>
      </c>
      <c r="B254" s="2">
        <v>2</v>
      </c>
      <c r="C254" s="2">
        <v>3</v>
      </c>
      <c r="D254" s="2">
        <v>4</v>
      </c>
      <c r="E254" s="2">
        <v>5</v>
      </c>
      <c r="F254" s="2">
        <v>6</v>
      </c>
      <c r="G254" s="2">
        <v>7</v>
      </c>
      <c r="H254" s="2">
        <v>8</v>
      </c>
      <c r="I254" s="2">
        <v>9</v>
      </c>
      <c r="J254" s="2">
        <v>10</v>
      </c>
      <c r="K254" s="2">
        <v>11</v>
      </c>
      <c r="L254" s="2">
        <v>12</v>
      </c>
      <c r="M254" s="2">
        <v>13</v>
      </c>
      <c r="N254" s="2">
        <v>14</v>
      </c>
      <c r="O254" s="2">
        <v>15</v>
      </c>
    </row>
    <row r="255" spans="1:18">
      <c r="A255" s="60" t="s">
        <v>92</v>
      </c>
      <c r="B255" s="61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2"/>
    </row>
    <row r="256" spans="1:18" ht="29.25" customHeight="1">
      <c r="A256" s="2">
        <v>174</v>
      </c>
      <c r="B256" s="16" t="s">
        <v>114</v>
      </c>
      <c r="C256" s="16">
        <v>250</v>
      </c>
      <c r="D256" s="16">
        <v>7.1</v>
      </c>
      <c r="E256" s="1">
        <v>12.8</v>
      </c>
      <c r="F256" s="1">
        <v>51.12</v>
      </c>
      <c r="G256" s="1">
        <v>350</v>
      </c>
      <c r="H256" s="1">
        <v>7.0000000000000007E-2</v>
      </c>
      <c r="I256" s="1">
        <v>2.1</v>
      </c>
      <c r="J256" s="1">
        <v>68.5</v>
      </c>
      <c r="K256" s="1">
        <v>1.07</v>
      </c>
      <c r="L256" s="1">
        <v>155.1</v>
      </c>
      <c r="M256" s="1">
        <v>42.62</v>
      </c>
      <c r="N256" s="1">
        <v>187.3</v>
      </c>
      <c r="O256" s="1">
        <v>0.71</v>
      </c>
    </row>
    <row r="257" spans="1:15" ht="2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>
      <c r="A258" s="2">
        <v>378</v>
      </c>
      <c r="B258" s="1" t="s">
        <v>9</v>
      </c>
      <c r="C258" s="1">
        <v>200</v>
      </c>
      <c r="D258" s="1">
        <v>1.52</v>
      </c>
      <c r="E258" s="1">
        <v>1.35</v>
      </c>
      <c r="F258" s="1">
        <v>15.9</v>
      </c>
      <c r="G258" s="1">
        <v>81</v>
      </c>
      <c r="H258" s="1">
        <v>0.04</v>
      </c>
      <c r="I258" s="1">
        <v>1.33</v>
      </c>
      <c r="J258" s="1">
        <v>10</v>
      </c>
      <c r="K258" s="1">
        <v>0</v>
      </c>
      <c r="L258" s="1">
        <v>126.6</v>
      </c>
      <c r="M258" s="1">
        <v>92.8</v>
      </c>
      <c r="N258" s="1">
        <v>15.4</v>
      </c>
      <c r="O258" s="1">
        <v>0.41</v>
      </c>
    </row>
    <row r="259" spans="1:15">
      <c r="A259" s="2" t="s">
        <v>22</v>
      </c>
      <c r="B259" s="1" t="s">
        <v>8</v>
      </c>
      <c r="C259" s="1">
        <v>30</v>
      </c>
      <c r="D259" s="1">
        <v>2</v>
      </c>
      <c r="E259" s="1">
        <v>0.3</v>
      </c>
      <c r="F259" s="1">
        <v>15.2</v>
      </c>
      <c r="G259" s="1">
        <v>79.05</v>
      </c>
      <c r="H259" s="1">
        <v>0.1</v>
      </c>
      <c r="I259" s="1">
        <v>0</v>
      </c>
      <c r="J259" s="1">
        <v>0</v>
      </c>
      <c r="K259" s="1">
        <v>0</v>
      </c>
      <c r="L259" s="1">
        <v>11.5</v>
      </c>
      <c r="M259" s="1">
        <v>42</v>
      </c>
      <c r="N259" s="1">
        <v>14.5</v>
      </c>
      <c r="O259" s="1">
        <v>0.8</v>
      </c>
    </row>
    <row r="260" spans="1:15">
      <c r="A260" s="2" t="s">
        <v>24</v>
      </c>
      <c r="B260" s="1" t="s">
        <v>36</v>
      </c>
      <c r="C260" s="1">
        <v>20</v>
      </c>
      <c r="D260" s="1">
        <v>1</v>
      </c>
      <c r="E260" s="1">
        <v>0.1</v>
      </c>
      <c r="F260" s="1">
        <v>7.6</v>
      </c>
      <c r="G260" s="1">
        <v>69</v>
      </c>
      <c r="H260" s="1">
        <v>0</v>
      </c>
      <c r="I260" s="1">
        <v>0</v>
      </c>
      <c r="J260" s="1">
        <v>0</v>
      </c>
      <c r="K260" s="1">
        <v>0</v>
      </c>
      <c r="L260" s="1">
        <v>5.8</v>
      </c>
      <c r="M260" s="1">
        <v>21</v>
      </c>
      <c r="N260" s="1">
        <v>7.3</v>
      </c>
      <c r="O260" s="1">
        <v>0.4</v>
      </c>
    </row>
    <row r="261" spans="1:15">
      <c r="A261" s="2">
        <v>338</v>
      </c>
      <c r="B261" s="1" t="s">
        <v>70</v>
      </c>
      <c r="C261" s="1">
        <v>100</v>
      </c>
      <c r="D261" s="1">
        <v>1.5</v>
      </c>
      <c r="E261" s="1">
        <v>0.5</v>
      </c>
      <c r="F261" s="1">
        <v>2.1</v>
      </c>
      <c r="G261" s="1">
        <v>96</v>
      </c>
      <c r="H261" s="1">
        <v>0</v>
      </c>
      <c r="I261" s="1">
        <v>10</v>
      </c>
      <c r="J261" s="1">
        <v>0</v>
      </c>
      <c r="K261" s="1">
        <v>0.9</v>
      </c>
      <c r="L261" s="1">
        <v>8</v>
      </c>
      <c r="M261" s="1">
        <v>28</v>
      </c>
      <c r="N261" s="1">
        <v>42</v>
      </c>
      <c r="O261" s="1">
        <v>0.6</v>
      </c>
    </row>
    <row r="262" spans="1:15">
      <c r="A262" s="60" t="s">
        <v>80</v>
      </c>
      <c r="B262" s="61"/>
      <c r="C262" s="62"/>
      <c r="D262" s="1">
        <f t="shared" ref="D262:O262" si="27">SUM(D256+D257+D258+D259+D260+D261)</f>
        <v>13.12</v>
      </c>
      <c r="E262" s="1">
        <f t="shared" si="27"/>
        <v>15.05</v>
      </c>
      <c r="F262" s="1">
        <f t="shared" si="27"/>
        <v>91.919999999999987</v>
      </c>
      <c r="G262" s="1">
        <f>SUM(G256+G258+G259+G260+G261)</f>
        <v>675.05</v>
      </c>
      <c r="H262" s="1">
        <f t="shared" si="27"/>
        <v>0.21000000000000002</v>
      </c>
      <c r="I262" s="1">
        <f t="shared" si="27"/>
        <v>13.43</v>
      </c>
      <c r="J262" s="1">
        <f t="shared" si="27"/>
        <v>78.5</v>
      </c>
      <c r="K262" s="1">
        <f t="shared" si="27"/>
        <v>1.9700000000000002</v>
      </c>
      <c r="L262" s="1">
        <f t="shared" si="27"/>
        <v>307</v>
      </c>
      <c r="M262" s="1">
        <f t="shared" si="27"/>
        <v>226.42</v>
      </c>
      <c r="N262" s="1">
        <f t="shared" si="27"/>
        <v>266.5</v>
      </c>
      <c r="O262" s="1">
        <f t="shared" si="27"/>
        <v>2.92</v>
      </c>
    </row>
    <row r="263" spans="1:15">
      <c r="A263" s="60" t="s">
        <v>88</v>
      </c>
      <c r="B263" s="61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2"/>
    </row>
    <row r="264" spans="1:15">
      <c r="A264" s="2">
        <v>63</v>
      </c>
      <c r="B264" s="3" t="s">
        <v>142</v>
      </c>
      <c r="C264" s="3">
        <v>100</v>
      </c>
      <c r="D264" s="3">
        <v>1.7</v>
      </c>
      <c r="E264" s="3">
        <v>1.3</v>
      </c>
      <c r="F264" s="1">
        <v>16.5</v>
      </c>
      <c r="G264" s="1">
        <v>85.3</v>
      </c>
      <c r="H264" s="1">
        <v>0</v>
      </c>
      <c r="I264" s="1">
        <v>1.9</v>
      </c>
      <c r="J264" s="1">
        <v>0</v>
      </c>
      <c r="K264" s="1">
        <v>1.1000000000000001</v>
      </c>
      <c r="L264" s="1">
        <v>41.4</v>
      </c>
      <c r="M264" s="1">
        <v>44.3</v>
      </c>
      <c r="N264" s="1">
        <v>63.4</v>
      </c>
      <c r="O264" s="1">
        <v>0.9</v>
      </c>
    </row>
    <row r="265" spans="1:15">
      <c r="A265" s="2">
        <v>99</v>
      </c>
      <c r="B265" s="3" t="s">
        <v>75</v>
      </c>
      <c r="C265" s="3">
        <v>250</v>
      </c>
      <c r="D265" s="3">
        <v>2.2799999999999998</v>
      </c>
      <c r="E265" s="3">
        <v>2.33</v>
      </c>
      <c r="F265" s="1">
        <v>11.25</v>
      </c>
      <c r="G265" s="1">
        <v>75.02</v>
      </c>
      <c r="H265" s="1">
        <v>0.08</v>
      </c>
      <c r="I265" s="1">
        <v>10.63</v>
      </c>
      <c r="J265" s="1">
        <v>0</v>
      </c>
      <c r="K265" s="1">
        <v>2.4300000000000002</v>
      </c>
      <c r="L265" s="1">
        <v>43.25</v>
      </c>
      <c r="M265" s="1">
        <v>188.2</v>
      </c>
      <c r="N265" s="1">
        <v>27.5</v>
      </c>
      <c r="O265" s="1">
        <v>0.83</v>
      </c>
    </row>
    <row r="266" spans="1:15" ht="27.6">
      <c r="A266" s="2">
        <v>279</v>
      </c>
      <c r="B266" s="3" t="s">
        <v>63</v>
      </c>
      <c r="C266" s="3">
        <v>100</v>
      </c>
      <c r="D266" s="3">
        <v>12.5</v>
      </c>
      <c r="E266" s="1">
        <v>22.2</v>
      </c>
      <c r="F266" s="1">
        <v>17</v>
      </c>
      <c r="G266" s="1">
        <v>317</v>
      </c>
      <c r="H266" s="1">
        <v>0</v>
      </c>
      <c r="I266" s="1">
        <v>1.25</v>
      </c>
      <c r="J266" s="1">
        <v>0</v>
      </c>
      <c r="K266" s="1">
        <v>3.8</v>
      </c>
      <c r="L266" s="1">
        <v>46.5</v>
      </c>
      <c r="M266" s="1">
        <v>127.5</v>
      </c>
      <c r="N266" s="1">
        <v>18.7</v>
      </c>
      <c r="O266" s="1">
        <v>1.5</v>
      </c>
    </row>
    <row r="267" spans="1:15">
      <c r="A267" s="2">
        <v>321</v>
      </c>
      <c r="B267" s="1" t="s">
        <v>13</v>
      </c>
      <c r="C267" s="1">
        <v>180</v>
      </c>
      <c r="D267" s="1">
        <v>3.6</v>
      </c>
      <c r="E267" s="1">
        <v>5.9</v>
      </c>
      <c r="F267" s="1">
        <v>16.600000000000001</v>
      </c>
      <c r="G267" s="1">
        <v>135</v>
      </c>
      <c r="H267" s="1">
        <v>0.1</v>
      </c>
      <c r="I267" s="1">
        <v>30.6</v>
      </c>
      <c r="J267" s="1">
        <v>46.8</v>
      </c>
      <c r="K267" s="1">
        <v>1.8</v>
      </c>
      <c r="L267" s="1">
        <v>104.4</v>
      </c>
      <c r="M267" s="1">
        <v>72</v>
      </c>
      <c r="N267" s="1">
        <v>36</v>
      </c>
      <c r="O267" s="1">
        <v>1.4</v>
      </c>
    </row>
    <row r="268" spans="1:15">
      <c r="A268" s="2">
        <v>350</v>
      </c>
      <c r="B268" s="1" t="s">
        <v>171</v>
      </c>
      <c r="C268" s="1">
        <v>200</v>
      </c>
      <c r="D268" s="1">
        <v>7.0000000000000007E-2</v>
      </c>
      <c r="E268" s="1">
        <v>0.04</v>
      </c>
      <c r="F268" s="1">
        <v>23.03</v>
      </c>
      <c r="G268" s="1">
        <v>138</v>
      </c>
      <c r="H268" s="1">
        <v>4.0000000000000001E-3</v>
      </c>
      <c r="I268" s="1">
        <v>1.8</v>
      </c>
      <c r="J268" s="1">
        <v>0</v>
      </c>
      <c r="K268" s="1">
        <v>0.2</v>
      </c>
      <c r="L268" s="1">
        <v>10.1</v>
      </c>
      <c r="M268" s="1">
        <v>5.4</v>
      </c>
      <c r="N268" s="1">
        <v>2.34</v>
      </c>
      <c r="O268" s="1">
        <v>0.06</v>
      </c>
    </row>
    <row r="269" spans="1:15">
      <c r="A269" s="2" t="s">
        <v>24</v>
      </c>
      <c r="B269" s="1" t="s">
        <v>2</v>
      </c>
      <c r="C269" s="1">
        <v>40</v>
      </c>
      <c r="D269" s="1">
        <v>1.8</v>
      </c>
      <c r="E269" s="1">
        <v>0.2</v>
      </c>
      <c r="F269" s="1">
        <v>11.6</v>
      </c>
      <c r="G269" s="1">
        <v>105.4</v>
      </c>
      <c r="H269" s="1">
        <v>0</v>
      </c>
      <c r="I269" s="1">
        <v>0</v>
      </c>
      <c r="J269" s="1">
        <v>0</v>
      </c>
      <c r="K269" s="1">
        <v>0</v>
      </c>
      <c r="L269" s="1">
        <v>7.7</v>
      </c>
      <c r="M269" s="1">
        <v>28</v>
      </c>
      <c r="N269" s="1">
        <v>10.7</v>
      </c>
      <c r="O269" s="1">
        <v>0.4</v>
      </c>
    </row>
    <row r="270" spans="1:15">
      <c r="A270" s="2" t="s">
        <v>24</v>
      </c>
      <c r="B270" s="1" t="s">
        <v>36</v>
      </c>
      <c r="C270" s="1">
        <v>40</v>
      </c>
      <c r="D270" s="1">
        <v>2</v>
      </c>
      <c r="E270" s="1">
        <v>0.3</v>
      </c>
      <c r="F270" s="1">
        <v>15.2</v>
      </c>
      <c r="G270" s="1">
        <v>103.5</v>
      </c>
      <c r="H270" s="1">
        <v>0.1</v>
      </c>
      <c r="I270" s="1">
        <v>0</v>
      </c>
      <c r="J270" s="1">
        <v>0</v>
      </c>
      <c r="K270" s="1">
        <v>0</v>
      </c>
      <c r="L270" s="1">
        <v>11.5</v>
      </c>
      <c r="M270" s="1">
        <v>42</v>
      </c>
      <c r="N270" s="1">
        <v>14.5</v>
      </c>
      <c r="O270" s="1">
        <v>0.8</v>
      </c>
    </row>
    <row r="271" spans="1:15">
      <c r="A271" s="60" t="s">
        <v>11</v>
      </c>
      <c r="B271" s="61"/>
      <c r="C271" s="62"/>
      <c r="D271" s="1">
        <f t="shared" ref="D271:O271" si="28">SUM(D264+D265+D266+D267+D268+D269+D270)</f>
        <v>23.950000000000003</v>
      </c>
      <c r="E271" s="1">
        <f t="shared" si="28"/>
        <v>32.269999999999996</v>
      </c>
      <c r="F271" s="1">
        <f t="shared" si="28"/>
        <v>111.17999999999999</v>
      </c>
      <c r="G271" s="1">
        <f>SUM(G264:G270)</f>
        <v>959.21999999999991</v>
      </c>
      <c r="H271" s="1">
        <f t="shared" si="28"/>
        <v>0.28400000000000003</v>
      </c>
      <c r="I271" s="1">
        <f t="shared" si="28"/>
        <v>46.18</v>
      </c>
      <c r="J271" s="1">
        <f t="shared" si="28"/>
        <v>46.8</v>
      </c>
      <c r="K271" s="1">
        <f t="shared" si="28"/>
        <v>9.33</v>
      </c>
      <c r="L271" s="1">
        <f t="shared" si="28"/>
        <v>264.85000000000002</v>
      </c>
      <c r="M271" s="1">
        <f t="shared" si="28"/>
        <v>507.4</v>
      </c>
      <c r="N271" s="1">
        <f t="shared" si="28"/>
        <v>173.14000000000001</v>
      </c>
      <c r="O271" s="1">
        <f t="shared" si="28"/>
        <v>5.89</v>
      </c>
    </row>
    <row r="272" spans="1:15">
      <c r="A272" s="60" t="s">
        <v>14</v>
      </c>
      <c r="B272" s="61"/>
      <c r="C272" s="62"/>
      <c r="D272" s="1">
        <f>SUM(D262+D271)</f>
        <v>37.07</v>
      </c>
      <c r="E272" s="1">
        <f t="shared" ref="E272:O272" si="29">SUM(E262+E271)</f>
        <v>47.319999999999993</v>
      </c>
      <c r="F272" s="1">
        <f t="shared" si="29"/>
        <v>203.09999999999997</v>
      </c>
      <c r="G272" s="1">
        <f t="shared" si="29"/>
        <v>1634.27</v>
      </c>
      <c r="H272" s="1">
        <f t="shared" si="29"/>
        <v>0.49400000000000005</v>
      </c>
      <c r="I272" s="1">
        <f t="shared" si="29"/>
        <v>59.61</v>
      </c>
      <c r="J272" s="1">
        <f t="shared" si="29"/>
        <v>125.3</v>
      </c>
      <c r="K272" s="1">
        <f t="shared" si="29"/>
        <v>11.3</v>
      </c>
      <c r="L272" s="1">
        <f t="shared" si="29"/>
        <v>571.85</v>
      </c>
      <c r="M272" s="1">
        <f t="shared" si="29"/>
        <v>733.81999999999994</v>
      </c>
      <c r="N272" s="1">
        <f t="shared" si="29"/>
        <v>439.64</v>
      </c>
      <c r="O272" s="1">
        <f t="shared" si="29"/>
        <v>8.8099999999999987</v>
      </c>
    </row>
  </sheetData>
  <mergeCells count="161">
    <mergeCell ref="G225:G226"/>
    <mergeCell ref="H225:K225"/>
    <mergeCell ref="L225:O225"/>
    <mergeCell ref="G252:G253"/>
    <mergeCell ref="H252:K252"/>
    <mergeCell ref="L252:O252"/>
    <mergeCell ref="A251:O251"/>
    <mergeCell ref="A272:C272"/>
    <mergeCell ref="A248:R248"/>
    <mergeCell ref="A228:O228"/>
    <mergeCell ref="A235:C235"/>
    <mergeCell ref="A236:O236"/>
    <mergeCell ref="A244:C244"/>
    <mergeCell ref="A250:M250"/>
    <mergeCell ref="A252:A253"/>
    <mergeCell ref="B252:B253"/>
    <mergeCell ref="C252:C253"/>
    <mergeCell ref="D252:F252"/>
    <mergeCell ref="A245:C245"/>
    <mergeCell ref="A255:O255"/>
    <mergeCell ref="A262:C262"/>
    <mergeCell ref="A263:O263"/>
    <mergeCell ref="A271:C271"/>
    <mergeCell ref="E27:G27"/>
    <mergeCell ref="A1:R1"/>
    <mergeCell ref="A29:R29"/>
    <mergeCell ref="A57:R57"/>
    <mergeCell ref="A85:R85"/>
    <mergeCell ref="A111:R111"/>
    <mergeCell ref="A138:R138"/>
    <mergeCell ref="A166:R166"/>
    <mergeCell ref="A193:R193"/>
    <mergeCell ref="A173:O173"/>
    <mergeCell ref="A179:C179"/>
    <mergeCell ref="A180:O180"/>
    <mergeCell ref="A189:C189"/>
    <mergeCell ref="A190:C190"/>
    <mergeCell ref="A167:N167"/>
    <mergeCell ref="A168:M168"/>
    <mergeCell ref="A170:A171"/>
    <mergeCell ref="B170:B171"/>
    <mergeCell ref="C170:C171"/>
    <mergeCell ref="D170:F170"/>
    <mergeCell ref="G170:G171"/>
    <mergeCell ref="H170:K170"/>
    <mergeCell ref="L170:O170"/>
    <mergeCell ref="A169:O169"/>
    <mergeCell ref="A249:N249"/>
    <mergeCell ref="A194:N194"/>
    <mergeCell ref="A195:M195"/>
    <mergeCell ref="A197:A198"/>
    <mergeCell ref="B197:B198"/>
    <mergeCell ref="C197:C198"/>
    <mergeCell ref="D197:F197"/>
    <mergeCell ref="G197:G198"/>
    <mergeCell ref="H197:K197"/>
    <mergeCell ref="L197:O197"/>
    <mergeCell ref="A196:O196"/>
    <mergeCell ref="A222:N222"/>
    <mergeCell ref="A223:M223"/>
    <mergeCell ref="A225:A226"/>
    <mergeCell ref="B225:B226"/>
    <mergeCell ref="C225:C226"/>
    <mergeCell ref="A200:O200"/>
    <mergeCell ref="A208:C208"/>
    <mergeCell ref="A209:O209"/>
    <mergeCell ref="A216:C216"/>
    <mergeCell ref="A217:C217"/>
    <mergeCell ref="A221:R221"/>
    <mergeCell ref="A224:O224"/>
    <mergeCell ref="D225:F225"/>
    <mergeCell ref="A145:O145"/>
    <mergeCell ref="A153:C153"/>
    <mergeCell ref="A154:O154"/>
    <mergeCell ref="A162:C162"/>
    <mergeCell ref="A163:C163"/>
    <mergeCell ref="A139:N139"/>
    <mergeCell ref="A140:M140"/>
    <mergeCell ref="A142:A143"/>
    <mergeCell ref="B142:B143"/>
    <mergeCell ref="C142:C143"/>
    <mergeCell ref="D142:F142"/>
    <mergeCell ref="G142:G143"/>
    <mergeCell ref="H142:K142"/>
    <mergeCell ref="L142:O142"/>
    <mergeCell ref="A141:O141"/>
    <mergeCell ref="A118:O118"/>
    <mergeCell ref="A125:C125"/>
    <mergeCell ref="A126:O126"/>
    <mergeCell ref="A134:C134"/>
    <mergeCell ref="A135:C135"/>
    <mergeCell ref="A112:N112"/>
    <mergeCell ref="A113:M113"/>
    <mergeCell ref="A115:A116"/>
    <mergeCell ref="B115:B116"/>
    <mergeCell ref="C115:C116"/>
    <mergeCell ref="D115:F115"/>
    <mergeCell ref="G115:G116"/>
    <mergeCell ref="H115:K115"/>
    <mergeCell ref="L115:O115"/>
    <mergeCell ref="A114:O114"/>
    <mergeCell ref="A92:O92"/>
    <mergeCell ref="A99:C99"/>
    <mergeCell ref="A100:O100"/>
    <mergeCell ref="A107:C107"/>
    <mergeCell ref="A108:C108"/>
    <mergeCell ref="A86:N86"/>
    <mergeCell ref="A87:M87"/>
    <mergeCell ref="A89:A90"/>
    <mergeCell ref="B89:B90"/>
    <mergeCell ref="C89:C90"/>
    <mergeCell ref="D89:F89"/>
    <mergeCell ref="G89:G90"/>
    <mergeCell ref="H89:K89"/>
    <mergeCell ref="L89:O89"/>
    <mergeCell ref="A88:O88"/>
    <mergeCell ref="A64:O64"/>
    <mergeCell ref="A70:C70"/>
    <mergeCell ref="A71:O71"/>
    <mergeCell ref="A79:C79"/>
    <mergeCell ref="A80:C80"/>
    <mergeCell ref="A58:N58"/>
    <mergeCell ref="A59:M59"/>
    <mergeCell ref="A61:A62"/>
    <mergeCell ref="B61:B62"/>
    <mergeCell ref="C61:C62"/>
    <mergeCell ref="D61:F61"/>
    <mergeCell ref="G61:G62"/>
    <mergeCell ref="H61:K61"/>
    <mergeCell ref="L61:O61"/>
    <mergeCell ref="A60:O60"/>
    <mergeCell ref="A53:C53"/>
    <mergeCell ref="A30:N30"/>
    <mergeCell ref="A31:M31"/>
    <mergeCell ref="A33:A34"/>
    <mergeCell ref="B33:B34"/>
    <mergeCell ref="C33:C34"/>
    <mergeCell ref="D33:F33"/>
    <mergeCell ref="G33:G34"/>
    <mergeCell ref="H33:K33"/>
    <mergeCell ref="L33:O33"/>
    <mergeCell ref="A32:O32"/>
    <mergeCell ref="A36:O36"/>
    <mergeCell ref="A43:C43"/>
    <mergeCell ref="A44:O44"/>
    <mergeCell ref="A52:C52"/>
    <mergeCell ref="A8:O8"/>
    <mergeCell ref="A15:C15"/>
    <mergeCell ref="A16:O16"/>
    <mergeCell ref="A24:C24"/>
    <mergeCell ref="A25:C25"/>
    <mergeCell ref="A2:N2"/>
    <mergeCell ref="A3:M3"/>
    <mergeCell ref="A5:A6"/>
    <mergeCell ref="B5:B6"/>
    <mergeCell ref="C5:C6"/>
    <mergeCell ref="D5:F5"/>
    <mergeCell ref="G5:G6"/>
    <mergeCell ref="H5:K5"/>
    <mergeCell ref="L5:O5"/>
    <mergeCell ref="A4:O4"/>
  </mergeCells>
  <pageMargins left="0.74805557727813721" right="0.74805557727813721" top="0.98430556058883667" bottom="0.98430556058883667" header="0.51138889789581299" footer="0.51138889789581299"/>
  <pageSetup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R318"/>
  <sheetViews>
    <sheetView topLeftCell="A196" zoomScaleSheetLayoutView="75" workbookViewId="0">
      <selection activeCell="Q225" sqref="Q225"/>
    </sheetView>
  </sheetViews>
  <sheetFormatPr defaultColWidth="9" defaultRowHeight="13.8"/>
  <cols>
    <col min="1" max="1" width="5.8984375" customWidth="1"/>
    <col min="2" max="2" width="31" customWidth="1"/>
    <col min="3" max="3" width="6.59765625" customWidth="1"/>
    <col min="4" max="4" width="5" customWidth="1"/>
    <col min="5" max="5" width="4.59765625" customWidth="1"/>
    <col min="6" max="6" width="5.59765625" customWidth="1"/>
    <col min="7" max="7" width="8.3984375" customWidth="1"/>
    <col min="8" max="8" width="5.69921875" customWidth="1"/>
    <col min="9" max="9" width="5.09765625" customWidth="1"/>
    <col min="10" max="10" width="4.8984375" customWidth="1"/>
    <col min="11" max="11" width="4.59765625" customWidth="1"/>
    <col min="12" max="12" width="5.5" customWidth="1"/>
    <col min="13" max="13" width="5.59765625" customWidth="1"/>
    <col min="14" max="15" width="6.5" customWidth="1"/>
  </cols>
  <sheetData>
    <row r="1" spans="1:18" ht="12.75" customHeight="1">
      <c r="A1" s="78" t="s">
        <v>195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 customHeight="1">
      <c r="A2" s="73" t="s">
        <v>49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8" ht="12.75" customHeight="1">
      <c r="A3" s="74" t="s">
        <v>113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8" ht="18.75" customHeight="1">
      <c r="A4" s="76" t="s">
        <v>176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8" ht="29.7" customHeight="1">
      <c r="A5" s="71" t="s">
        <v>65</v>
      </c>
      <c r="B5" s="71" t="s">
        <v>119</v>
      </c>
      <c r="C5" s="71" t="s">
        <v>18</v>
      </c>
      <c r="D5" s="68" t="s">
        <v>137</v>
      </c>
      <c r="E5" s="61"/>
      <c r="F5" s="62"/>
      <c r="G5" s="66" t="s">
        <v>120</v>
      </c>
      <c r="H5" s="63" t="s">
        <v>15</v>
      </c>
      <c r="I5" s="61"/>
      <c r="J5" s="61"/>
      <c r="K5" s="62"/>
      <c r="L5" s="60" t="s">
        <v>151</v>
      </c>
      <c r="M5" s="61"/>
      <c r="N5" s="61"/>
      <c r="O5" s="62"/>
    </row>
    <row r="6" spans="1:18" ht="12.75" customHeight="1">
      <c r="A6" s="75"/>
      <c r="B6" s="75"/>
      <c r="C6" s="72"/>
      <c r="D6" s="1" t="s">
        <v>33</v>
      </c>
      <c r="E6" s="1" t="s">
        <v>29</v>
      </c>
      <c r="F6" s="1" t="s">
        <v>28</v>
      </c>
      <c r="G6" s="67"/>
      <c r="H6" s="1" t="s">
        <v>26</v>
      </c>
      <c r="I6" s="1" t="s">
        <v>30</v>
      </c>
      <c r="J6" s="1" t="s">
        <v>32</v>
      </c>
      <c r="K6" s="1" t="s">
        <v>25</v>
      </c>
      <c r="L6" s="1" t="s">
        <v>27</v>
      </c>
      <c r="M6" s="1" t="s">
        <v>35</v>
      </c>
      <c r="N6" s="1" t="s">
        <v>23</v>
      </c>
      <c r="O6" s="1" t="s">
        <v>31</v>
      </c>
    </row>
    <row r="7" spans="1:18" ht="10.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8" ht="12" customHeight="1">
      <c r="A8" s="60" t="s">
        <v>92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</row>
    <row r="9" spans="1:18" ht="27" customHeight="1">
      <c r="A9" s="2">
        <v>173</v>
      </c>
      <c r="B9" s="16" t="s">
        <v>111</v>
      </c>
      <c r="C9" s="16">
        <v>200</v>
      </c>
      <c r="D9" s="16">
        <v>6.1</v>
      </c>
      <c r="E9" s="1">
        <v>4</v>
      </c>
      <c r="F9" s="1">
        <v>36.96</v>
      </c>
      <c r="G9" s="1">
        <v>208.24</v>
      </c>
      <c r="H9" s="1">
        <v>0.22</v>
      </c>
      <c r="I9" s="1">
        <v>2.08</v>
      </c>
      <c r="J9" s="1">
        <v>32</v>
      </c>
      <c r="K9" s="1">
        <v>0.86</v>
      </c>
      <c r="L9" s="1">
        <v>221.6</v>
      </c>
      <c r="M9" s="1">
        <v>315.39999999999998</v>
      </c>
      <c r="N9" s="1">
        <v>79.599999999999994</v>
      </c>
      <c r="O9" s="1">
        <v>2.1</v>
      </c>
    </row>
    <row r="10" spans="1:18" ht="13.5" customHeight="1">
      <c r="A10" s="2">
        <v>15</v>
      </c>
      <c r="B10" s="1" t="s">
        <v>6</v>
      </c>
      <c r="C10" s="1">
        <v>20</v>
      </c>
      <c r="D10" s="1">
        <v>4.6399999999999997</v>
      </c>
      <c r="E10" s="1">
        <v>5.9</v>
      </c>
      <c r="F10" s="1"/>
      <c r="G10" s="1">
        <v>53.74</v>
      </c>
      <c r="H10" s="1">
        <v>0.01</v>
      </c>
      <c r="I10" s="1">
        <v>0.14000000000000001</v>
      </c>
      <c r="J10" s="1">
        <v>52</v>
      </c>
      <c r="K10" s="1">
        <v>0.1</v>
      </c>
      <c r="L10" s="1">
        <v>176</v>
      </c>
      <c r="M10" s="1">
        <v>100</v>
      </c>
      <c r="N10" s="1">
        <v>7</v>
      </c>
      <c r="O10" s="1">
        <v>0.2</v>
      </c>
    </row>
    <row r="11" spans="1:18">
      <c r="A11" s="2" t="s">
        <v>24</v>
      </c>
      <c r="B11" s="1" t="s">
        <v>36</v>
      </c>
      <c r="C11" s="1">
        <v>20</v>
      </c>
      <c r="D11" s="1">
        <v>2</v>
      </c>
      <c r="E11" s="1">
        <v>0.3</v>
      </c>
      <c r="F11" s="1">
        <v>15.2</v>
      </c>
      <c r="G11" s="1">
        <v>69</v>
      </c>
      <c r="H11" s="1">
        <v>0.1</v>
      </c>
      <c r="I11" s="1">
        <v>0</v>
      </c>
      <c r="J11" s="1">
        <v>0</v>
      </c>
      <c r="K11" s="1">
        <v>0</v>
      </c>
      <c r="L11" s="1">
        <v>11.5</v>
      </c>
      <c r="M11" s="1">
        <v>42</v>
      </c>
      <c r="N11" s="1">
        <v>14.5</v>
      </c>
      <c r="O11" s="1">
        <v>0.8</v>
      </c>
    </row>
    <row r="12" spans="1:18">
      <c r="A12" s="2">
        <v>379</v>
      </c>
      <c r="B12" s="1" t="s">
        <v>141</v>
      </c>
      <c r="C12" s="1">
        <v>200</v>
      </c>
      <c r="D12" s="1">
        <v>3.6</v>
      </c>
      <c r="E12" s="1">
        <v>2.67</v>
      </c>
      <c r="F12" s="1">
        <v>29.2</v>
      </c>
      <c r="G12" s="1">
        <v>155.19999999999999</v>
      </c>
      <c r="H12" s="1">
        <v>0.03</v>
      </c>
      <c r="I12" s="1">
        <v>1.47</v>
      </c>
      <c r="J12" s="1">
        <v>0</v>
      </c>
      <c r="K12" s="1">
        <v>0</v>
      </c>
      <c r="L12" s="1">
        <v>158.6</v>
      </c>
      <c r="M12" s="1">
        <v>132</v>
      </c>
      <c r="N12" s="1">
        <v>29.33</v>
      </c>
      <c r="O12" s="1">
        <v>2.4</v>
      </c>
    </row>
    <row r="13" spans="1:18">
      <c r="A13" s="2" t="s">
        <v>34</v>
      </c>
      <c r="B13" s="1" t="s">
        <v>2</v>
      </c>
      <c r="C13" s="1">
        <v>30</v>
      </c>
      <c r="D13" s="1">
        <v>3.16</v>
      </c>
      <c r="E13" s="1">
        <v>0.4</v>
      </c>
      <c r="F13" s="1">
        <v>19.32</v>
      </c>
      <c r="G13" s="1">
        <v>70.14</v>
      </c>
      <c r="H13" s="1">
        <v>0.04</v>
      </c>
      <c r="I13" s="1">
        <v>0</v>
      </c>
      <c r="J13" s="1">
        <v>0</v>
      </c>
      <c r="K13" s="1">
        <v>0.52</v>
      </c>
      <c r="L13" s="1">
        <v>9.1999999999999993</v>
      </c>
      <c r="M13" s="1">
        <v>34.799999999999997</v>
      </c>
      <c r="N13" s="1">
        <v>13.2</v>
      </c>
      <c r="O13" s="1">
        <v>0.44</v>
      </c>
    </row>
    <row r="14" spans="1:18">
      <c r="A14" s="2">
        <v>75</v>
      </c>
      <c r="B14" s="1" t="s">
        <v>87</v>
      </c>
      <c r="C14" s="1">
        <v>100</v>
      </c>
      <c r="D14" s="1">
        <v>0.3</v>
      </c>
      <c r="E14" s="1">
        <v>0.3</v>
      </c>
      <c r="F14" s="1">
        <v>7.35</v>
      </c>
      <c r="G14" s="1">
        <v>33.299999999999997</v>
      </c>
      <c r="H14" s="1">
        <v>0.02</v>
      </c>
      <c r="I14" s="1">
        <v>7.5</v>
      </c>
      <c r="J14" s="1">
        <v>0</v>
      </c>
      <c r="K14" s="1">
        <v>0.15</v>
      </c>
      <c r="L14" s="1">
        <v>12</v>
      </c>
      <c r="M14" s="1">
        <v>8.25</v>
      </c>
      <c r="N14" s="1">
        <v>6.75</v>
      </c>
      <c r="O14" s="1">
        <v>1.65</v>
      </c>
    </row>
    <row r="15" spans="1:18">
      <c r="A15" s="60" t="s">
        <v>80</v>
      </c>
      <c r="B15" s="61"/>
      <c r="C15" s="62"/>
      <c r="D15" s="1">
        <f t="shared" ref="D15:O15" si="0">SUM(D9+D10+D11+D12+D13+D14)</f>
        <v>19.8</v>
      </c>
      <c r="E15" s="1">
        <f t="shared" si="0"/>
        <v>13.570000000000002</v>
      </c>
      <c r="F15" s="1">
        <f t="shared" si="0"/>
        <v>108.03</v>
      </c>
      <c r="G15" s="1">
        <f>SUM(G9:G14)</f>
        <v>589.62</v>
      </c>
      <c r="H15" s="1">
        <f t="shared" si="0"/>
        <v>0.42</v>
      </c>
      <c r="I15" s="1">
        <f t="shared" si="0"/>
        <v>11.190000000000001</v>
      </c>
      <c r="J15" s="1">
        <f t="shared" si="0"/>
        <v>84</v>
      </c>
      <c r="K15" s="1">
        <f t="shared" si="0"/>
        <v>1.63</v>
      </c>
      <c r="L15" s="1">
        <f t="shared" si="0"/>
        <v>588.90000000000009</v>
      </c>
      <c r="M15" s="1">
        <f t="shared" si="0"/>
        <v>632.44999999999993</v>
      </c>
      <c r="N15" s="1">
        <f t="shared" si="0"/>
        <v>150.38</v>
      </c>
      <c r="O15" s="1">
        <f t="shared" si="0"/>
        <v>7.59</v>
      </c>
    </row>
    <row r="16" spans="1:18">
      <c r="A16" s="60" t="s">
        <v>88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</row>
    <row r="17" spans="1:15">
      <c r="A17" s="2">
        <v>71</v>
      </c>
      <c r="B17" s="16" t="s">
        <v>12</v>
      </c>
      <c r="C17" s="16">
        <v>100</v>
      </c>
      <c r="D17" s="16">
        <v>0.8</v>
      </c>
      <c r="E17" s="16">
        <v>0.1</v>
      </c>
      <c r="F17" s="1">
        <v>2.5</v>
      </c>
      <c r="G17" s="1">
        <v>14.1</v>
      </c>
      <c r="H17" s="1">
        <v>0.04</v>
      </c>
      <c r="I17" s="1">
        <v>10</v>
      </c>
      <c r="J17" s="1">
        <v>88.4</v>
      </c>
      <c r="K17" s="1">
        <v>0.4</v>
      </c>
      <c r="L17" s="1">
        <v>23</v>
      </c>
      <c r="M17" s="1">
        <v>42</v>
      </c>
      <c r="N17" s="1">
        <v>14</v>
      </c>
      <c r="O17" s="1">
        <v>14.1</v>
      </c>
    </row>
    <row r="18" spans="1:15" ht="27.6">
      <c r="A18" s="2">
        <v>102</v>
      </c>
      <c r="B18" s="16" t="s">
        <v>108</v>
      </c>
      <c r="C18" s="16">
        <v>200</v>
      </c>
      <c r="D18" s="16">
        <v>6</v>
      </c>
      <c r="E18" s="16">
        <v>3.4</v>
      </c>
      <c r="F18" s="1">
        <v>12.9</v>
      </c>
      <c r="G18" s="1">
        <v>90.24</v>
      </c>
      <c r="H18" s="1">
        <v>0.2</v>
      </c>
      <c r="I18" s="1">
        <v>3.6</v>
      </c>
      <c r="J18" s="1">
        <v>0</v>
      </c>
      <c r="K18" s="1">
        <v>0.1</v>
      </c>
      <c r="L18" s="1">
        <v>65.599999999999994</v>
      </c>
      <c r="M18" s="1">
        <v>262.39999999999998</v>
      </c>
      <c r="N18" s="1">
        <v>38.4</v>
      </c>
      <c r="O18" s="1">
        <v>0.8</v>
      </c>
    </row>
    <row r="19" spans="1:15" ht="27.6">
      <c r="A19" s="2">
        <v>282</v>
      </c>
      <c r="B19" s="16" t="s">
        <v>62</v>
      </c>
      <c r="C19" s="16">
        <v>90</v>
      </c>
      <c r="D19" s="16">
        <v>13.5</v>
      </c>
      <c r="E19" s="1">
        <v>16.399999999999999</v>
      </c>
      <c r="F19" s="1">
        <v>5.5</v>
      </c>
      <c r="G19" s="1">
        <v>238.5</v>
      </c>
      <c r="H19" s="1">
        <v>0.18</v>
      </c>
      <c r="I19" s="1">
        <v>69.28</v>
      </c>
      <c r="J19" s="1">
        <v>57.64</v>
      </c>
      <c r="K19" s="1">
        <v>0</v>
      </c>
      <c r="L19" s="1">
        <v>17.399999999999999</v>
      </c>
      <c r="M19" s="1">
        <v>13.4</v>
      </c>
      <c r="N19" s="1">
        <v>198.56</v>
      </c>
      <c r="O19" s="1">
        <v>10.1</v>
      </c>
    </row>
    <row r="20" spans="1:15">
      <c r="A20" s="2">
        <v>309</v>
      </c>
      <c r="B20" s="1" t="s">
        <v>140</v>
      </c>
      <c r="C20" s="1">
        <v>150</v>
      </c>
      <c r="D20" s="1">
        <v>5.0999999999999996</v>
      </c>
      <c r="E20" s="1">
        <v>7.5</v>
      </c>
      <c r="F20" s="1">
        <v>28.5</v>
      </c>
      <c r="G20" s="1">
        <v>201.9</v>
      </c>
      <c r="H20" s="1">
        <v>0.06</v>
      </c>
      <c r="I20" s="1">
        <v>0</v>
      </c>
      <c r="J20" s="1">
        <v>0</v>
      </c>
      <c r="K20" s="1">
        <v>1.95</v>
      </c>
      <c r="L20" s="1">
        <v>12</v>
      </c>
      <c r="M20" s="1">
        <v>34.5</v>
      </c>
      <c r="N20" s="1">
        <v>7.5</v>
      </c>
      <c r="O20" s="1">
        <v>0.75</v>
      </c>
    </row>
    <row r="21" spans="1:15">
      <c r="A21" s="2">
        <v>349</v>
      </c>
      <c r="B21" s="1" t="s">
        <v>146</v>
      </c>
      <c r="C21" s="1">
        <v>200</v>
      </c>
      <c r="D21" s="1">
        <v>1.1599999999999999</v>
      </c>
      <c r="E21" s="1">
        <v>0.3</v>
      </c>
      <c r="F21" s="1">
        <v>47.26</v>
      </c>
      <c r="G21" s="1">
        <v>196.38</v>
      </c>
      <c r="H21" s="1">
        <v>0.02</v>
      </c>
      <c r="I21" s="1">
        <v>0.8</v>
      </c>
      <c r="J21" s="1">
        <v>0</v>
      </c>
      <c r="K21" s="1">
        <v>0.2</v>
      </c>
      <c r="L21" s="1">
        <v>5.84</v>
      </c>
      <c r="M21" s="1">
        <v>46</v>
      </c>
      <c r="N21" s="1">
        <v>33</v>
      </c>
      <c r="O21" s="1">
        <v>0.96</v>
      </c>
    </row>
    <row r="22" spans="1:15">
      <c r="A22" s="2" t="s">
        <v>24</v>
      </c>
      <c r="B22" s="1" t="s">
        <v>2</v>
      </c>
      <c r="C22" s="1">
        <v>20</v>
      </c>
      <c r="D22" s="1">
        <v>1.58</v>
      </c>
      <c r="E22" s="1">
        <v>0.2</v>
      </c>
      <c r="F22" s="1">
        <v>9.66</v>
      </c>
      <c r="G22" s="1">
        <v>46.76</v>
      </c>
      <c r="H22" s="1">
        <v>0.02</v>
      </c>
      <c r="I22" s="1">
        <v>0</v>
      </c>
      <c r="J22" s="1">
        <v>0</v>
      </c>
      <c r="K22" s="1">
        <v>0.26</v>
      </c>
      <c r="L22" s="1">
        <v>4.5999999999999996</v>
      </c>
      <c r="M22" s="1">
        <v>17.399999999999999</v>
      </c>
      <c r="N22" s="1">
        <v>6.6</v>
      </c>
      <c r="O22" s="1">
        <v>0.22</v>
      </c>
    </row>
    <row r="23" spans="1:15">
      <c r="A23" s="2" t="s">
        <v>24</v>
      </c>
      <c r="B23" s="1" t="s">
        <v>134</v>
      </c>
      <c r="C23" s="1">
        <v>20</v>
      </c>
      <c r="D23" s="1">
        <v>2.2400000000000002</v>
      </c>
      <c r="E23" s="1">
        <v>0.44</v>
      </c>
      <c r="F23" s="1">
        <v>19.760000000000002</v>
      </c>
      <c r="G23" s="1">
        <v>45.98</v>
      </c>
      <c r="H23" s="1">
        <v>0.04</v>
      </c>
      <c r="I23" s="1">
        <v>0</v>
      </c>
      <c r="J23" s="1">
        <v>0</v>
      </c>
      <c r="K23" s="1">
        <v>0.36</v>
      </c>
      <c r="L23" s="1">
        <v>9.1999999999999993</v>
      </c>
      <c r="M23" s="1">
        <v>42.4</v>
      </c>
      <c r="N23" s="1">
        <v>10</v>
      </c>
      <c r="O23" s="1">
        <v>1.24</v>
      </c>
    </row>
    <row r="24" spans="1:15">
      <c r="A24" s="60" t="s">
        <v>11</v>
      </c>
      <c r="B24" s="61"/>
      <c r="C24" s="62"/>
      <c r="D24" s="1">
        <f t="shared" ref="D24:O24" si="1">SUM(D17+D18+D19+D20+D21+D22+D23)</f>
        <v>30.380000000000003</v>
      </c>
      <c r="E24" s="1">
        <f t="shared" si="1"/>
        <v>28.34</v>
      </c>
      <c r="F24" s="1">
        <f t="shared" si="1"/>
        <v>126.08</v>
      </c>
      <c r="G24" s="1">
        <f>SUM(G17+G18+G19+G20+G21+G22+G23)</f>
        <v>833.86</v>
      </c>
      <c r="H24" s="1">
        <f t="shared" si="1"/>
        <v>0.56000000000000005</v>
      </c>
      <c r="I24" s="1">
        <f t="shared" si="1"/>
        <v>83.679999999999993</v>
      </c>
      <c r="J24" s="1">
        <f t="shared" si="1"/>
        <v>146.04000000000002</v>
      </c>
      <c r="K24" s="1">
        <f t="shared" si="1"/>
        <v>3.27</v>
      </c>
      <c r="L24" s="1">
        <f t="shared" si="1"/>
        <v>137.63999999999999</v>
      </c>
      <c r="M24" s="1">
        <f t="shared" si="1"/>
        <v>458.09999999999991</v>
      </c>
      <c r="N24" s="1">
        <f t="shared" si="1"/>
        <v>308.06000000000006</v>
      </c>
      <c r="O24" s="1">
        <f t="shared" si="1"/>
        <v>28.169999999999998</v>
      </c>
    </row>
    <row r="25" spans="1:15">
      <c r="A25" s="60" t="s">
        <v>93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/>
    </row>
    <row r="26" spans="1:15">
      <c r="A26" s="45">
        <v>406</v>
      </c>
      <c r="B26" s="23" t="s">
        <v>112</v>
      </c>
      <c r="C26" s="11">
        <v>100</v>
      </c>
      <c r="D26" s="1">
        <v>11</v>
      </c>
      <c r="E26" s="1">
        <v>7</v>
      </c>
      <c r="F26" s="1">
        <v>40.299999999999997</v>
      </c>
      <c r="G26" s="1">
        <v>240.84</v>
      </c>
      <c r="H26" s="1">
        <v>0.1</v>
      </c>
      <c r="I26" s="1">
        <v>0</v>
      </c>
      <c r="J26" s="1">
        <v>0</v>
      </c>
      <c r="K26" s="1">
        <v>0</v>
      </c>
      <c r="L26" s="1">
        <v>28</v>
      </c>
      <c r="M26" s="1">
        <v>86.5</v>
      </c>
      <c r="N26" s="1">
        <v>22.3</v>
      </c>
      <c r="O26" s="1">
        <v>1.6</v>
      </c>
    </row>
    <row r="27" spans="1:15">
      <c r="A27" s="45">
        <v>389</v>
      </c>
      <c r="B27" s="46" t="s">
        <v>16</v>
      </c>
      <c r="C27" s="47">
        <v>200</v>
      </c>
      <c r="D27" s="1">
        <v>5.6</v>
      </c>
      <c r="E27" s="1">
        <v>7</v>
      </c>
      <c r="F27" s="1">
        <v>9.4</v>
      </c>
      <c r="G27" s="1">
        <v>102</v>
      </c>
      <c r="H27" s="1">
        <v>0.1</v>
      </c>
      <c r="I27" s="1">
        <v>2</v>
      </c>
      <c r="J27" s="1">
        <v>0.1</v>
      </c>
      <c r="K27" s="1">
        <v>0</v>
      </c>
      <c r="L27" s="1">
        <v>96.1</v>
      </c>
      <c r="M27" s="1">
        <v>182</v>
      </c>
      <c r="N27" s="1">
        <v>28</v>
      </c>
      <c r="O27" s="1">
        <v>0.2</v>
      </c>
    </row>
    <row r="28" spans="1:15">
      <c r="A28" s="60" t="s">
        <v>76</v>
      </c>
      <c r="B28" s="61"/>
      <c r="C28" s="47"/>
      <c r="D28" s="1">
        <f t="shared" ref="D28:O28" si="2">SUM(D26+D27)</f>
        <v>16.600000000000001</v>
      </c>
      <c r="E28" s="1">
        <f t="shared" si="2"/>
        <v>14</v>
      </c>
      <c r="F28" s="1">
        <f t="shared" si="2"/>
        <v>49.699999999999996</v>
      </c>
      <c r="G28" s="1">
        <f>SUM(G26+G27)</f>
        <v>342.84000000000003</v>
      </c>
      <c r="H28" s="1">
        <f t="shared" si="2"/>
        <v>0.2</v>
      </c>
      <c r="I28" s="1">
        <f t="shared" si="2"/>
        <v>2</v>
      </c>
      <c r="J28" s="1">
        <f t="shared" si="2"/>
        <v>0.1</v>
      </c>
      <c r="K28" s="1">
        <f t="shared" si="2"/>
        <v>0</v>
      </c>
      <c r="L28" s="1">
        <f t="shared" si="2"/>
        <v>124.1</v>
      </c>
      <c r="M28" s="1">
        <f t="shared" si="2"/>
        <v>268.5</v>
      </c>
      <c r="N28" s="1">
        <f t="shared" si="2"/>
        <v>50.3</v>
      </c>
      <c r="O28" s="1">
        <f t="shared" si="2"/>
        <v>1.8</v>
      </c>
    </row>
    <row r="29" spans="1:15">
      <c r="A29" s="60" t="s">
        <v>14</v>
      </c>
      <c r="B29" s="61"/>
      <c r="C29" s="62"/>
      <c r="D29" s="1">
        <f t="shared" ref="D29:O29" si="3">SUM(D15+D24+D28)</f>
        <v>66.78</v>
      </c>
      <c r="E29" s="1">
        <f t="shared" si="3"/>
        <v>55.910000000000004</v>
      </c>
      <c r="F29" s="1">
        <f t="shared" si="3"/>
        <v>283.81</v>
      </c>
      <c r="G29" s="1">
        <v>1856.13</v>
      </c>
      <c r="H29" s="1">
        <f t="shared" si="3"/>
        <v>1.18</v>
      </c>
      <c r="I29" s="1">
        <f t="shared" si="3"/>
        <v>96.86999999999999</v>
      </c>
      <c r="J29" s="1">
        <f t="shared" si="3"/>
        <v>230.14000000000001</v>
      </c>
      <c r="K29" s="1">
        <f t="shared" si="3"/>
        <v>4.9000000000000004</v>
      </c>
      <c r="L29" s="1">
        <f t="shared" si="3"/>
        <v>850.6400000000001</v>
      </c>
      <c r="M29" s="1">
        <f t="shared" si="3"/>
        <v>1359.0499999999997</v>
      </c>
      <c r="N29" s="1">
        <f t="shared" si="3"/>
        <v>508.74000000000007</v>
      </c>
      <c r="O29" s="1">
        <f t="shared" si="3"/>
        <v>37.559999999999995</v>
      </c>
    </row>
    <row r="31" spans="1:15">
      <c r="E31" s="74" t="s">
        <v>84</v>
      </c>
      <c r="F31" s="74"/>
      <c r="G31" s="74"/>
    </row>
    <row r="33" spans="1:18" ht="12.75" customHeight="1">
      <c r="A33" s="78" t="s">
        <v>195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1:18">
      <c r="A34" s="73" t="s">
        <v>57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</row>
    <row r="35" spans="1:18">
      <c r="A35" s="74" t="s">
        <v>117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1:18">
      <c r="A36" s="76" t="s">
        <v>176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1:18">
      <c r="A37" s="71" t="s">
        <v>65</v>
      </c>
      <c r="B37" s="71" t="s">
        <v>119</v>
      </c>
      <c r="C37" s="71" t="s">
        <v>18</v>
      </c>
      <c r="D37" s="68" t="s">
        <v>137</v>
      </c>
      <c r="E37" s="61"/>
      <c r="F37" s="62"/>
      <c r="G37" s="66" t="s">
        <v>120</v>
      </c>
      <c r="H37" s="63" t="s">
        <v>15</v>
      </c>
      <c r="I37" s="61"/>
      <c r="J37" s="61"/>
      <c r="K37" s="62"/>
      <c r="L37" s="60" t="s">
        <v>151</v>
      </c>
      <c r="M37" s="61"/>
      <c r="N37" s="61"/>
      <c r="O37" s="62"/>
    </row>
    <row r="38" spans="1:18">
      <c r="A38" s="75"/>
      <c r="B38" s="75"/>
      <c r="C38" s="72"/>
      <c r="D38" s="1" t="s">
        <v>33</v>
      </c>
      <c r="E38" s="1" t="s">
        <v>29</v>
      </c>
      <c r="F38" s="1" t="s">
        <v>28</v>
      </c>
      <c r="G38" s="67"/>
      <c r="H38" s="1" t="s">
        <v>26</v>
      </c>
      <c r="I38" s="1" t="s">
        <v>30</v>
      </c>
      <c r="J38" s="1" t="s">
        <v>32</v>
      </c>
      <c r="K38" s="1" t="s">
        <v>25</v>
      </c>
      <c r="L38" s="1" t="s">
        <v>27</v>
      </c>
      <c r="M38" s="1" t="s">
        <v>35</v>
      </c>
      <c r="N38" s="1" t="s">
        <v>23</v>
      </c>
      <c r="O38" s="1" t="s">
        <v>31</v>
      </c>
    </row>
    <row r="39" spans="1:18">
      <c r="A39" s="2">
        <v>1</v>
      </c>
      <c r="B39" s="2">
        <v>2</v>
      </c>
      <c r="C39" s="2">
        <v>3</v>
      </c>
      <c r="D39" s="2">
        <v>4</v>
      </c>
      <c r="E39" s="2">
        <v>5</v>
      </c>
      <c r="F39" s="2">
        <v>6</v>
      </c>
      <c r="G39" s="2">
        <v>7</v>
      </c>
      <c r="H39" s="2">
        <v>8</v>
      </c>
      <c r="I39" s="2">
        <v>9</v>
      </c>
      <c r="J39" s="2">
        <v>10</v>
      </c>
      <c r="K39" s="2">
        <v>11</v>
      </c>
      <c r="L39" s="2">
        <v>12</v>
      </c>
      <c r="M39" s="2">
        <v>13</v>
      </c>
      <c r="N39" s="2">
        <v>14</v>
      </c>
      <c r="O39" s="2">
        <v>15</v>
      </c>
    </row>
    <row r="40" spans="1:18">
      <c r="A40" s="60" t="s">
        <v>92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/>
    </row>
    <row r="41" spans="1:18" ht="27.6">
      <c r="A41" s="2">
        <v>223</v>
      </c>
      <c r="B41" s="16" t="s">
        <v>115</v>
      </c>
      <c r="C41" s="16">
        <v>150</v>
      </c>
      <c r="D41" s="1">
        <v>19.100000000000001</v>
      </c>
      <c r="E41" s="1">
        <v>28</v>
      </c>
      <c r="F41" s="1">
        <v>16.5</v>
      </c>
      <c r="G41" s="1">
        <v>221.3</v>
      </c>
      <c r="H41" s="1">
        <v>0.1</v>
      </c>
      <c r="I41" s="1">
        <v>1.7</v>
      </c>
      <c r="J41" s="1">
        <v>0.2</v>
      </c>
      <c r="K41" s="1">
        <v>0.2</v>
      </c>
      <c r="L41" s="1">
        <v>348.4</v>
      </c>
      <c r="M41" s="1">
        <v>376.3</v>
      </c>
      <c r="N41" s="1">
        <v>159.80000000000001</v>
      </c>
      <c r="O41" s="1">
        <v>0.7</v>
      </c>
    </row>
    <row r="42" spans="1:18">
      <c r="A42" s="2" t="s">
        <v>24</v>
      </c>
      <c r="B42" s="1" t="s">
        <v>2</v>
      </c>
      <c r="C42" s="1">
        <v>40</v>
      </c>
      <c r="D42" s="1">
        <v>1.8</v>
      </c>
      <c r="E42" s="1">
        <v>0.2</v>
      </c>
      <c r="F42" s="1">
        <v>11.6</v>
      </c>
      <c r="G42" s="1">
        <v>105.4</v>
      </c>
      <c r="H42" s="1">
        <v>0</v>
      </c>
      <c r="I42" s="1">
        <v>0</v>
      </c>
      <c r="J42" s="1">
        <v>0</v>
      </c>
      <c r="K42" s="1">
        <v>0</v>
      </c>
      <c r="L42" s="1">
        <v>7.7</v>
      </c>
      <c r="M42" s="1">
        <v>28</v>
      </c>
      <c r="N42" s="1">
        <v>10.7</v>
      </c>
      <c r="O42" s="1">
        <v>0.4</v>
      </c>
    </row>
    <row r="43" spans="1:18">
      <c r="A43" s="2" t="s">
        <v>24</v>
      </c>
      <c r="B43" s="1" t="s">
        <v>36</v>
      </c>
      <c r="C43" s="1">
        <v>20</v>
      </c>
      <c r="D43" s="1">
        <v>2</v>
      </c>
      <c r="E43" s="1">
        <v>0.3</v>
      </c>
      <c r="F43" s="1">
        <v>15.2</v>
      </c>
      <c r="G43" s="1">
        <v>69</v>
      </c>
      <c r="H43" s="1">
        <v>0.1</v>
      </c>
      <c r="I43" s="1">
        <v>0</v>
      </c>
      <c r="J43" s="1">
        <v>0</v>
      </c>
      <c r="K43" s="1">
        <v>0</v>
      </c>
      <c r="L43" s="1">
        <v>11.5</v>
      </c>
      <c r="M43" s="1">
        <v>42</v>
      </c>
      <c r="N43" s="1">
        <v>14.5</v>
      </c>
      <c r="O43" s="1">
        <v>0.8</v>
      </c>
    </row>
    <row r="44" spans="1:18" ht="13.5" customHeight="1">
      <c r="A44" s="2">
        <v>14</v>
      </c>
      <c r="B44" s="1" t="s">
        <v>79</v>
      </c>
      <c r="C44" s="1">
        <v>10</v>
      </c>
      <c r="D44" s="1">
        <v>0.1</v>
      </c>
      <c r="E44" s="1">
        <v>7.2</v>
      </c>
      <c r="F44" s="1">
        <v>0.13</v>
      </c>
      <c r="G44" s="1">
        <v>65.72</v>
      </c>
      <c r="H44" s="1">
        <v>0</v>
      </c>
      <c r="I44" s="1">
        <v>0</v>
      </c>
      <c r="J44" s="1">
        <v>40</v>
      </c>
      <c r="K44" s="1">
        <v>0.1</v>
      </c>
      <c r="L44" s="1">
        <v>2.4</v>
      </c>
      <c r="M44" s="1">
        <v>3</v>
      </c>
      <c r="N44" s="1">
        <v>0</v>
      </c>
      <c r="O44" s="1">
        <v>0</v>
      </c>
    </row>
    <row r="45" spans="1:18">
      <c r="A45" s="2">
        <v>377</v>
      </c>
      <c r="B45" s="1" t="s">
        <v>17</v>
      </c>
      <c r="C45" s="1">
        <v>200</v>
      </c>
      <c r="D45" s="1">
        <v>0.3</v>
      </c>
      <c r="E45" s="1">
        <v>0.1</v>
      </c>
      <c r="F45" s="1">
        <v>15.2</v>
      </c>
      <c r="G45" s="1">
        <v>62</v>
      </c>
      <c r="H45" s="1">
        <v>0</v>
      </c>
      <c r="I45" s="1">
        <v>3</v>
      </c>
      <c r="J45" s="1">
        <v>0</v>
      </c>
      <c r="K45" s="1">
        <v>0</v>
      </c>
      <c r="L45" s="1">
        <v>8</v>
      </c>
      <c r="M45" s="1">
        <v>10</v>
      </c>
      <c r="N45" s="1">
        <v>5</v>
      </c>
      <c r="O45" s="1">
        <v>1</v>
      </c>
    </row>
    <row r="46" spans="1:18">
      <c r="A46" s="2">
        <v>338</v>
      </c>
      <c r="B46" s="1" t="s">
        <v>94</v>
      </c>
      <c r="C46" s="1">
        <v>100</v>
      </c>
      <c r="D46" s="1">
        <v>0.4</v>
      </c>
      <c r="E46" s="1">
        <v>0.3</v>
      </c>
      <c r="F46" s="1">
        <v>10.3</v>
      </c>
      <c r="G46" s="1">
        <v>47</v>
      </c>
      <c r="H46" s="1">
        <v>0</v>
      </c>
      <c r="I46" s="1">
        <v>5</v>
      </c>
      <c r="J46" s="1">
        <v>1</v>
      </c>
      <c r="K46" s="1">
        <v>0.4</v>
      </c>
      <c r="L46" s="1">
        <v>19</v>
      </c>
      <c r="M46" s="1">
        <v>16</v>
      </c>
      <c r="N46" s="1">
        <v>12</v>
      </c>
      <c r="O46" s="1">
        <v>2.2999999999999998</v>
      </c>
    </row>
    <row r="47" spans="1:18">
      <c r="A47" s="60" t="s">
        <v>80</v>
      </c>
      <c r="B47" s="61"/>
      <c r="C47" s="62"/>
      <c r="D47" s="1">
        <f t="shared" ref="D47:O47" si="4">SUM(D41+D42+D43+D44+D45+D46)</f>
        <v>23.700000000000003</v>
      </c>
      <c r="E47" s="1">
        <f t="shared" si="4"/>
        <v>36.1</v>
      </c>
      <c r="F47" s="1">
        <f t="shared" si="4"/>
        <v>68.929999999999993</v>
      </c>
      <c r="G47" s="1">
        <f>SUM(G41+G42+G43+G44+G45+G46)</f>
        <v>570.42000000000007</v>
      </c>
      <c r="H47" s="1">
        <f t="shared" si="4"/>
        <v>0.2</v>
      </c>
      <c r="I47" s="1">
        <f t="shared" si="4"/>
        <v>9.6999999999999993</v>
      </c>
      <c r="J47" s="1">
        <f t="shared" si="4"/>
        <v>41.2</v>
      </c>
      <c r="K47" s="1">
        <f t="shared" si="4"/>
        <v>0.70000000000000007</v>
      </c>
      <c r="L47" s="1">
        <f t="shared" si="4"/>
        <v>396.99999999999994</v>
      </c>
      <c r="M47" s="1">
        <f t="shared" si="4"/>
        <v>475.3</v>
      </c>
      <c r="N47" s="1">
        <f t="shared" si="4"/>
        <v>202</v>
      </c>
      <c r="O47" s="1">
        <f t="shared" si="4"/>
        <v>5.2</v>
      </c>
    </row>
    <row r="48" spans="1:18">
      <c r="A48" s="60" t="s">
        <v>88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/>
    </row>
    <row r="49" spans="1:15">
      <c r="A49" s="2">
        <v>52</v>
      </c>
      <c r="B49" s="16" t="s">
        <v>144</v>
      </c>
      <c r="C49" s="16">
        <v>100</v>
      </c>
      <c r="D49" s="16">
        <v>1.4</v>
      </c>
      <c r="E49" s="16">
        <v>6</v>
      </c>
      <c r="F49" s="1">
        <v>8.26</v>
      </c>
      <c r="G49" s="1">
        <v>92.8</v>
      </c>
      <c r="H49" s="1">
        <v>0.01</v>
      </c>
      <c r="I49" s="1">
        <v>6.65</v>
      </c>
      <c r="J49" s="1">
        <v>0</v>
      </c>
      <c r="K49" s="1">
        <v>3.1</v>
      </c>
      <c r="L49" s="1">
        <v>35.4</v>
      </c>
      <c r="M49" s="1">
        <v>20.69</v>
      </c>
      <c r="N49" s="1">
        <v>40.6</v>
      </c>
      <c r="O49" s="1">
        <v>1.32</v>
      </c>
    </row>
    <row r="50" spans="1:15" ht="27.6">
      <c r="A50" s="2">
        <v>112</v>
      </c>
      <c r="B50" s="16" t="s">
        <v>109</v>
      </c>
      <c r="C50" s="16">
        <v>200</v>
      </c>
      <c r="D50" s="16">
        <v>2.4</v>
      </c>
      <c r="E50" s="16">
        <v>4</v>
      </c>
      <c r="F50" s="1">
        <v>20.6</v>
      </c>
      <c r="G50" s="1">
        <v>132.4</v>
      </c>
      <c r="H50" s="1">
        <v>0</v>
      </c>
      <c r="I50" s="1">
        <v>6.4</v>
      </c>
      <c r="J50" s="1">
        <v>0</v>
      </c>
      <c r="K50" s="1">
        <v>0.3</v>
      </c>
      <c r="L50" s="1">
        <v>42.3</v>
      </c>
      <c r="M50" s="1">
        <v>81.599999999999994</v>
      </c>
      <c r="N50" s="1">
        <v>35.299999999999997</v>
      </c>
      <c r="O50" s="1">
        <v>0.8</v>
      </c>
    </row>
    <row r="51" spans="1:15">
      <c r="A51" s="2">
        <v>260</v>
      </c>
      <c r="B51" s="16" t="s">
        <v>60</v>
      </c>
      <c r="C51" s="16">
        <v>90</v>
      </c>
      <c r="D51" s="16">
        <v>12.9</v>
      </c>
      <c r="E51" s="1">
        <v>12</v>
      </c>
      <c r="F51" s="1">
        <v>4.5</v>
      </c>
      <c r="G51" s="1">
        <v>166.5</v>
      </c>
      <c r="H51" s="1">
        <v>0</v>
      </c>
      <c r="I51" s="1">
        <v>1</v>
      </c>
      <c r="J51" s="1">
        <v>0</v>
      </c>
      <c r="K51" s="1">
        <v>1.1000000000000001</v>
      </c>
      <c r="L51" s="1">
        <v>13.7</v>
      </c>
      <c r="M51" s="1">
        <v>140.1</v>
      </c>
      <c r="N51" s="1">
        <v>17.7</v>
      </c>
      <c r="O51" s="1">
        <v>1.9</v>
      </c>
    </row>
    <row r="52" spans="1:15">
      <c r="A52" s="2">
        <v>312</v>
      </c>
      <c r="B52" s="1" t="s">
        <v>77</v>
      </c>
      <c r="C52" s="1">
        <v>150</v>
      </c>
      <c r="D52" s="1">
        <v>3.8</v>
      </c>
      <c r="E52" s="1">
        <v>1.4</v>
      </c>
      <c r="F52" s="1">
        <v>26.5</v>
      </c>
      <c r="G52" s="1">
        <v>135</v>
      </c>
      <c r="H52" s="1">
        <v>0.2</v>
      </c>
      <c r="I52" s="1">
        <v>6.7</v>
      </c>
      <c r="J52" s="1">
        <v>9</v>
      </c>
      <c r="K52" s="1">
        <v>0.2</v>
      </c>
      <c r="L52" s="1">
        <v>48.6</v>
      </c>
      <c r="M52" s="1">
        <v>100.8</v>
      </c>
      <c r="N52" s="1">
        <v>36</v>
      </c>
      <c r="O52" s="1">
        <v>1.3</v>
      </c>
    </row>
    <row r="53" spans="1:15">
      <c r="A53" s="2">
        <v>344</v>
      </c>
      <c r="B53" s="1" t="s">
        <v>131</v>
      </c>
      <c r="C53" s="1">
        <v>200</v>
      </c>
      <c r="D53" s="1">
        <v>0.2</v>
      </c>
      <c r="E53" s="1">
        <v>0.2</v>
      </c>
      <c r="F53" s="1">
        <v>27.2</v>
      </c>
      <c r="G53" s="1">
        <v>110</v>
      </c>
      <c r="H53" s="1">
        <v>0</v>
      </c>
      <c r="I53" s="1">
        <v>2.7</v>
      </c>
      <c r="J53" s="1">
        <v>0</v>
      </c>
      <c r="K53" s="1">
        <v>0.1</v>
      </c>
      <c r="L53" s="1">
        <v>96</v>
      </c>
      <c r="M53" s="1">
        <v>4</v>
      </c>
      <c r="N53" s="1">
        <v>12</v>
      </c>
      <c r="O53" s="1">
        <v>0.8</v>
      </c>
    </row>
    <row r="54" spans="1:15">
      <c r="A54" s="2" t="s">
        <v>24</v>
      </c>
      <c r="B54" s="1" t="s">
        <v>2</v>
      </c>
      <c r="C54" s="1">
        <v>20</v>
      </c>
      <c r="D54" s="1">
        <v>1.8</v>
      </c>
      <c r="E54" s="1">
        <v>0.2</v>
      </c>
      <c r="F54" s="1">
        <v>11.6</v>
      </c>
      <c r="G54" s="1">
        <v>52.7</v>
      </c>
      <c r="H54" s="1">
        <v>0</v>
      </c>
      <c r="I54" s="1">
        <v>0</v>
      </c>
      <c r="J54" s="1">
        <v>0</v>
      </c>
      <c r="K54" s="1">
        <v>0</v>
      </c>
      <c r="L54" s="1">
        <v>7.7</v>
      </c>
      <c r="M54" s="1">
        <v>28</v>
      </c>
      <c r="N54" s="1">
        <v>10.7</v>
      </c>
      <c r="O54" s="1">
        <v>0.4</v>
      </c>
    </row>
    <row r="55" spans="1:15">
      <c r="A55" s="2" t="s">
        <v>24</v>
      </c>
      <c r="B55" s="1" t="s">
        <v>36</v>
      </c>
      <c r="C55" s="1">
        <v>40</v>
      </c>
      <c r="D55" s="1">
        <v>4</v>
      </c>
      <c r="E55" s="1">
        <v>0.5</v>
      </c>
      <c r="F55" s="1">
        <v>30.3</v>
      </c>
      <c r="G55" s="1">
        <v>138</v>
      </c>
      <c r="H55" s="1">
        <v>0.1</v>
      </c>
      <c r="I55" s="1">
        <v>0</v>
      </c>
      <c r="J55" s="1">
        <v>0</v>
      </c>
      <c r="K55" s="1">
        <v>0</v>
      </c>
      <c r="L55" s="1">
        <v>23</v>
      </c>
      <c r="M55" s="1">
        <v>84</v>
      </c>
      <c r="N55" s="1">
        <v>29</v>
      </c>
      <c r="O55" s="1">
        <v>1.6</v>
      </c>
    </row>
    <row r="56" spans="1:15">
      <c r="A56" s="60" t="s">
        <v>11</v>
      </c>
      <c r="B56" s="61"/>
      <c r="C56" s="62"/>
      <c r="D56" s="1">
        <f t="shared" ref="D56:O56" si="5">SUM(D49+D50+D51+D52+D53+D54+D55)</f>
        <v>26.5</v>
      </c>
      <c r="E56" s="1">
        <f t="shared" si="5"/>
        <v>24.299999999999997</v>
      </c>
      <c r="F56" s="1">
        <f t="shared" si="5"/>
        <v>128.96</v>
      </c>
      <c r="G56" s="1">
        <f t="shared" si="5"/>
        <v>827.40000000000009</v>
      </c>
      <c r="H56" s="1">
        <f t="shared" si="5"/>
        <v>0.31000000000000005</v>
      </c>
      <c r="I56" s="1">
        <f t="shared" si="5"/>
        <v>23.45</v>
      </c>
      <c r="J56" s="1">
        <f t="shared" si="5"/>
        <v>9</v>
      </c>
      <c r="K56" s="1">
        <f t="shared" si="5"/>
        <v>4.8</v>
      </c>
      <c r="L56" s="1">
        <f t="shared" si="5"/>
        <v>266.7</v>
      </c>
      <c r="M56" s="1">
        <f t="shared" si="5"/>
        <v>459.19</v>
      </c>
      <c r="N56" s="1">
        <f t="shared" si="5"/>
        <v>181.3</v>
      </c>
      <c r="O56" s="1">
        <f t="shared" si="5"/>
        <v>8.1199999999999992</v>
      </c>
    </row>
    <row r="57" spans="1:15">
      <c r="A57" s="60" t="s">
        <v>93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/>
    </row>
    <row r="58" spans="1:15">
      <c r="A58" s="45">
        <v>406</v>
      </c>
      <c r="B58" s="46" t="s">
        <v>150</v>
      </c>
      <c r="C58" s="47">
        <v>100</v>
      </c>
      <c r="D58" s="1">
        <v>8</v>
      </c>
      <c r="E58" s="1">
        <v>5.3</v>
      </c>
      <c r="F58" s="1">
        <v>42.6</v>
      </c>
      <c r="G58" s="1">
        <v>224.37</v>
      </c>
      <c r="H58" s="1">
        <v>0</v>
      </c>
      <c r="I58" s="1">
        <v>20</v>
      </c>
      <c r="J58" s="1">
        <v>18.600000000000001</v>
      </c>
      <c r="K58" s="1">
        <v>2.6</v>
      </c>
      <c r="L58" s="1">
        <v>41.3</v>
      </c>
      <c r="M58" s="1">
        <v>83</v>
      </c>
      <c r="N58" s="1">
        <v>18.600000000000001</v>
      </c>
      <c r="O58" s="1">
        <v>1.3</v>
      </c>
    </row>
    <row r="59" spans="1:15">
      <c r="A59" s="45">
        <v>348</v>
      </c>
      <c r="B59" s="46" t="s">
        <v>69</v>
      </c>
      <c r="C59" s="47">
        <v>200</v>
      </c>
      <c r="D59" s="1">
        <v>0.2</v>
      </c>
      <c r="E59" s="1">
        <v>0.1</v>
      </c>
      <c r="F59" s="1">
        <v>29.6</v>
      </c>
      <c r="G59" s="1">
        <v>115.8</v>
      </c>
      <c r="H59" s="1">
        <v>0</v>
      </c>
      <c r="I59" s="1">
        <v>0</v>
      </c>
      <c r="J59" s="1">
        <v>0</v>
      </c>
      <c r="K59" s="1">
        <v>1.1000000000000001</v>
      </c>
      <c r="L59" s="1">
        <v>33</v>
      </c>
      <c r="M59" s="1">
        <v>29</v>
      </c>
      <c r="N59" s="1">
        <v>21</v>
      </c>
      <c r="O59" s="1">
        <v>0.1</v>
      </c>
    </row>
    <row r="60" spans="1:15">
      <c r="A60" s="60" t="s">
        <v>76</v>
      </c>
      <c r="B60" s="61"/>
      <c r="C60" s="47"/>
      <c r="D60" s="1">
        <f t="shared" ref="D60:O60" si="6">SUM(D58+D59)</f>
        <v>8.1999999999999993</v>
      </c>
      <c r="E60" s="1">
        <f t="shared" si="6"/>
        <v>5.3999999999999995</v>
      </c>
      <c r="F60" s="1">
        <f t="shared" si="6"/>
        <v>72.2</v>
      </c>
      <c r="G60" s="1">
        <v>340.17</v>
      </c>
      <c r="H60" s="1">
        <f t="shared" si="6"/>
        <v>0</v>
      </c>
      <c r="I60" s="1">
        <f t="shared" si="6"/>
        <v>20</v>
      </c>
      <c r="J60" s="1">
        <f t="shared" si="6"/>
        <v>18.600000000000001</v>
      </c>
      <c r="K60" s="1">
        <f t="shared" si="6"/>
        <v>3.7</v>
      </c>
      <c r="L60" s="1">
        <f t="shared" si="6"/>
        <v>74.3</v>
      </c>
      <c r="M60" s="1">
        <f t="shared" si="6"/>
        <v>112</v>
      </c>
      <c r="N60" s="1">
        <f t="shared" si="6"/>
        <v>39.6</v>
      </c>
      <c r="O60" s="1">
        <f t="shared" si="6"/>
        <v>1.4000000000000001</v>
      </c>
    </row>
    <row r="61" spans="1:15">
      <c r="A61" s="60" t="s">
        <v>14</v>
      </c>
      <c r="B61" s="61"/>
      <c r="C61" s="62"/>
      <c r="D61" s="1">
        <f t="shared" ref="D61:O61" si="7">SUM(D47+D56+D60)</f>
        <v>58.400000000000006</v>
      </c>
      <c r="E61" s="1">
        <f t="shared" si="7"/>
        <v>65.8</v>
      </c>
      <c r="F61" s="1">
        <f t="shared" si="7"/>
        <v>270.08999999999997</v>
      </c>
      <c r="G61" s="1">
        <f>SUM(G47+G56+G60)</f>
        <v>1737.9900000000002</v>
      </c>
      <c r="H61" s="1">
        <f t="shared" si="7"/>
        <v>0.51</v>
      </c>
      <c r="I61" s="1">
        <f t="shared" si="7"/>
        <v>53.15</v>
      </c>
      <c r="J61" s="1">
        <f t="shared" si="7"/>
        <v>68.800000000000011</v>
      </c>
      <c r="K61" s="1">
        <f t="shared" si="7"/>
        <v>9.1999999999999993</v>
      </c>
      <c r="L61" s="1">
        <f t="shared" si="7"/>
        <v>737.99999999999989</v>
      </c>
      <c r="M61" s="1">
        <f t="shared" si="7"/>
        <v>1046.49</v>
      </c>
      <c r="N61" s="1">
        <f t="shared" si="7"/>
        <v>422.90000000000003</v>
      </c>
      <c r="O61" s="1">
        <f t="shared" si="7"/>
        <v>14.72</v>
      </c>
    </row>
    <row r="63" spans="1:15">
      <c r="G63" t="s">
        <v>86</v>
      </c>
    </row>
    <row r="65" spans="1:18" ht="12.75" customHeight="1">
      <c r="A65" s="78" t="s">
        <v>195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1:18">
      <c r="A66" s="73" t="s">
        <v>54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8">
      <c r="A67" s="74" t="s">
        <v>1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</row>
    <row r="68" spans="1:18">
      <c r="A68" s="76" t="s">
        <v>176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8" ht="14.25" customHeight="1">
      <c r="A69" s="71" t="s">
        <v>65</v>
      </c>
      <c r="B69" s="71" t="s">
        <v>119</v>
      </c>
      <c r="C69" s="71" t="s">
        <v>18</v>
      </c>
      <c r="D69" s="68" t="s">
        <v>137</v>
      </c>
      <c r="E69" s="69"/>
      <c r="F69" s="70"/>
      <c r="G69" s="66" t="s">
        <v>120</v>
      </c>
      <c r="H69" s="63" t="s">
        <v>15</v>
      </c>
      <c r="I69" s="64"/>
      <c r="J69" s="64"/>
      <c r="K69" s="65"/>
      <c r="L69" s="60" t="s">
        <v>151</v>
      </c>
      <c r="M69" s="61"/>
      <c r="N69" s="61"/>
      <c r="O69" s="62"/>
    </row>
    <row r="70" spans="1:18">
      <c r="A70" s="72"/>
      <c r="B70" s="72"/>
      <c r="C70" s="72"/>
      <c r="D70" s="1" t="s">
        <v>33</v>
      </c>
      <c r="E70" s="1" t="s">
        <v>29</v>
      </c>
      <c r="F70" s="1" t="s">
        <v>28</v>
      </c>
      <c r="G70" s="67"/>
      <c r="H70" s="1" t="s">
        <v>26</v>
      </c>
      <c r="I70" s="1" t="s">
        <v>30</v>
      </c>
      <c r="J70" s="1" t="s">
        <v>32</v>
      </c>
      <c r="K70" s="1" t="s">
        <v>25</v>
      </c>
      <c r="L70" s="1" t="s">
        <v>27</v>
      </c>
      <c r="M70" s="1" t="s">
        <v>35</v>
      </c>
      <c r="N70" s="1" t="s">
        <v>23</v>
      </c>
      <c r="O70" s="1" t="s">
        <v>31</v>
      </c>
    </row>
    <row r="71" spans="1:18">
      <c r="A71" s="2">
        <v>1</v>
      </c>
      <c r="B71" s="2">
        <v>2</v>
      </c>
      <c r="C71" s="2">
        <v>3</v>
      </c>
      <c r="D71" s="2">
        <v>4</v>
      </c>
      <c r="E71" s="2">
        <v>5</v>
      </c>
      <c r="F71" s="2">
        <v>6</v>
      </c>
      <c r="G71" s="2">
        <v>7</v>
      </c>
      <c r="H71" s="2">
        <v>8</v>
      </c>
      <c r="I71" s="2">
        <v>9</v>
      </c>
      <c r="J71" s="2">
        <v>10</v>
      </c>
      <c r="K71" s="2">
        <v>11</v>
      </c>
      <c r="L71" s="2">
        <v>12</v>
      </c>
      <c r="M71" s="2">
        <v>13</v>
      </c>
      <c r="N71" s="2">
        <v>14</v>
      </c>
      <c r="O71" s="2">
        <v>15</v>
      </c>
    </row>
    <row r="72" spans="1:18">
      <c r="A72" s="60" t="s">
        <v>92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2"/>
    </row>
    <row r="73" spans="1:18">
      <c r="A73" s="2">
        <v>204</v>
      </c>
      <c r="B73" s="1" t="s">
        <v>139</v>
      </c>
      <c r="C73" s="1">
        <v>170</v>
      </c>
      <c r="D73" s="1">
        <v>11.4</v>
      </c>
      <c r="E73" s="1">
        <v>13.5</v>
      </c>
      <c r="F73" s="1">
        <v>28.9</v>
      </c>
      <c r="G73" s="1">
        <v>284.10000000000002</v>
      </c>
      <c r="H73" s="1">
        <v>0.06</v>
      </c>
      <c r="I73" s="1">
        <v>0.1</v>
      </c>
      <c r="J73" s="1">
        <v>98.2</v>
      </c>
      <c r="K73" s="1">
        <v>2.6</v>
      </c>
      <c r="L73" s="1">
        <v>253</v>
      </c>
      <c r="M73" s="1">
        <v>243.2</v>
      </c>
      <c r="N73" s="1">
        <v>17.100000000000001</v>
      </c>
      <c r="O73" s="1">
        <v>1.1000000000000001</v>
      </c>
    </row>
    <row r="74" spans="1:18">
      <c r="A74" s="2" t="s">
        <v>24</v>
      </c>
      <c r="B74" s="1" t="s">
        <v>2</v>
      </c>
      <c r="C74" s="1">
        <v>40</v>
      </c>
      <c r="D74" s="1">
        <v>2.7</v>
      </c>
      <c r="E74" s="1">
        <v>0.3</v>
      </c>
      <c r="F74" s="1">
        <v>17.399999999999999</v>
      </c>
      <c r="G74" s="1">
        <v>105.3</v>
      </c>
      <c r="H74" s="1">
        <v>0.1</v>
      </c>
      <c r="I74" s="1">
        <v>0</v>
      </c>
      <c r="J74" s="1">
        <v>0</v>
      </c>
      <c r="K74" s="1">
        <v>0</v>
      </c>
      <c r="L74" s="1">
        <v>11.5</v>
      </c>
      <c r="M74" s="1">
        <v>42</v>
      </c>
      <c r="N74" s="1">
        <v>16</v>
      </c>
      <c r="O74" s="1">
        <v>0.7</v>
      </c>
    </row>
    <row r="75" spans="1:18">
      <c r="A75" s="2" t="s">
        <v>24</v>
      </c>
      <c r="B75" s="1" t="s">
        <v>36</v>
      </c>
      <c r="C75" s="1">
        <v>30</v>
      </c>
      <c r="D75" s="1">
        <v>1</v>
      </c>
      <c r="E75" s="1">
        <v>0.1</v>
      </c>
      <c r="F75" s="1">
        <v>7.6</v>
      </c>
      <c r="G75" s="1">
        <v>103.5</v>
      </c>
      <c r="H75" s="1">
        <v>0</v>
      </c>
      <c r="I75" s="1">
        <v>0</v>
      </c>
      <c r="J75" s="1">
        <v>0</v>
      </c>
      <c r="K75" s="1">
        <v>0</v>
      </c>
      <c r="L75" s="1">
        <v>5.8</v>
      </c>
      <c r="M75" s="1">
        <v>21</v>
      </c>
      <c r="N75" s="1">
        <v>7.3</v>
      </c>
      <c r="O75" s="1">
        <v>0.4</v>
      </c>
    </row>
    <row r="76" spans="1:18">
      <c r="A76" s="2">
        <v>376</v>
      </c>
      <c r="B76" s="1" t="s">
        <v>163</v>
      </c>
      <c r="C76" s="1">
        <v>200</v>
      </c>
      <c r="D76" s="1">
        <v>0.53</v>
      </c>
      <c r="E76" s="1">
        <v>0</v>
      </c>
      <c r="F76" s="1">
        <v>9.4700000000000006</v>
      </c>
      <c r="G76" s="1">
        <v>40</v>
      </c>
      <c r="H76" s="1">
        <v>0</v>
      </c>
      <c r="I76" s="1">
        <v>0.27</v>
      </c>
      <c r="J76" s="1">
        <v>0</v>
      </c>
      <c r="K76" s="1">
        <v>0</v>
      </c>
      <c r="L76" s="1">
        <v>13.6</v>
      </c>
      <c r="M76" s="1">
        <v>22.13</v>
      </c>
      <c r="N76" s="1">
        <v>11.73</v>
      </c>
      <c r="O76" s="1">
        <v>2.13</v>
      </c>
    </row>
    <row r="77" spans="1:18">
      <c r="A77" s="2">
        <v>341</v>
      </c>
      <c r="B77" s="1" t="s">
        <v>38</v>
      </c>
      <c r="C77" s="1">
        <v>100</v>
      </c>
      <c r="D77" s="1">
        <v>0.9</v>
      </c>
      <c r="E77" s="1">
        <v>0.2</v>
      </c>
      <c r="F77" s="1">
        <v>8.1</v>
      </c>
      <c r="G77" s="1">
        <v>43</v>
      </c>
      <c r="H77" s="1">
        <v>0</v>
      </c>
      <c r="I77" s="1">
        <v>6</v>
      </c>
      <c r="J77" s="1">
        <v>4</v>
      </c>
      <c r="K77" s="1">
        <v>0.2</v>
      </c>
      <c r="L77" s="1">
        <v>34</v>
      </c>
      <c r="M77" s="1">
        <v>43</v>
      </c>
      <c r="N77" s="1">
        <v>13</v>
      </c>
      <c r="O77" s="1">
        <v>0.3</v>
      </c>
    </row>
    <row r="78" spans="1:18" ht="1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8">
      <c r="A79" s="60" t="s">
        <v>80</v>
      </c>
      <c r="B79" s="61"/>
      <c r="C79" s="62"/>
      <c r="D79" s="1">
        <f>SUM(D73+D74+D75+D76+D77)</f>
        <v>16.53</v>
      </c>
      <c r="E79" s="1">
        <f>SUM(E73+E74+E75+E76+E77)</f>
        <v>14.1</v>
      </c>
      <c r="F79" s="1">
        <f>SUM(F73+F74+F75+F76+F77)</f>
        <v>71.47</v>
      </c>
      <c r="G79" s="1">
        <f>SUM(G73:G78)</f>
        <v>575.90000000000009</v>
      </c>
      <c r="H79" s="1">
        <f t="shared" ref="H79:O79" si="8">SUM(H73+H74+H75+H76+H77)</f>
        <v>0.16</v>
      </c>
      <c r="I79" s="1">
        <f t="shared" si="8"/>
        <v>6.37</v>
      </c>
      <c r="J79" s="1">
        <f t="shared" si="8"/>
        <v>102.2</v>
      </c>
      <c r="K79" s="1">
        <f t="shared" si="8"/>
        <v>2.8000000000000003</v>
      </c>
      <c r="L79" s="1">
        <f>SUM(L73:L78)</f>
        <v>317.90000000000003</v>
      </c>
      <c r="M79" s="1">
        <f>SUM(M73:M78)</f>
        <v>371.33</v>
      </c>
      <c r="N79" s="1">
        <f t="shared" si="8"/>
        <v>65.13</v>
      </c>
      <c r="O79" s="1">
        <f t="shared" si="8"/>
        <v>4.63</v>
      </c>
    </row>
    <row r="80" spans="1:18">
      <c r="A80" s="60" t="s">
        <v>88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/>
    </row>
    <row r="81" spans="1:15" ht="27.6">
      <c r="A81" s="2">
        <v>67</v>
      </c>
      <c r="B81" s="33" t="s">
        <v>175</v>
      </c>
      <c r="C81" s="16">
        <v>100</v>
      </c>
      <c r="D81" s="16">
        <v>1.04</v>
      </c>
      <c r="E81" s="16">
        <v>3.7</v>
      </c>
      <c r="F81" s="1">
        <v>5.5</v>
      </c>
      <c r="G81" s="1">
        <v>49.7</v>
      </c>
      <c r="H81" s="1">
        <v>0</v>
      </c>
      <c r="I81" s="1">
        <v>7.8</v>
      </c>
      <c r="J81" s="1">
        <v>0</v>
      </c>
      <c r="K81" s="1">
        <v>3.9</v>
      </c>
      <c r="L81" s="1">
        <v>9.5</v>
      </c>
      <c r="M81" s="1">
        <v>28.3</v>
      </c>
      <c r="N81" s="1">
        <v>0.44</v>
      </c>
      <c r="O81" s="1">
        <v>0.4</v>
      </c>
    </row>
    <row r="82" spans="1:15" ht="27.6">
      <c r="A82" s="2">
        <v>82</v>
      </c>
      <c r="B82" s="16" t="s">
        <v>104</v>
      </c>
      <c r="C82" s="16">
        <v>200</v>
      </c>
      <c r="D82" s="16">
        <v>1.7</v>
      </c>
      <c r="E82" s="16">
        <v>5.6</v>
      </c>
      <c r="F82" s="1">
        <v>7.9</v>
      </c>
      <c r="G82" s="1">
        <v>96.3</v>
      </c>
      <c r="H82" s="1">
        <v>0</v>
      </c>
      <c r="I82" s="1">
        <v>9.1</v>
      </c>
      <c r="J82" s="1">
        <v>0</v>
      </c>
      <c r="K82" s="1">
        <v>1.9</v>
      </c>
      <c r="L82" s="1">
        <v>33.1</v>
      </c>
      <c r="M82" s="1">
        <v>82.5</v>
      </c>
      <c r="N82" s="1">
        <v>20.9</v>
      </c>
      <c r="O82" s="1">
        <v>0.6</v>
      </c>
    </row>
    <row r="83" spans="1:15">
      <c r="A83" s="2">
        <v>234</v>
      </c>
      <c r="B83" s="16" t="s">
        <v>123</v>
      </c>
      <c r="C83" s="16">
        <v>90</v>
      </c>
      <c r="D83" s="16">
        <v>11.3</v>
      </c>
      <c r="E83" s="1">
        <v>5.3</v>
      </c>
      <c r="F83" s="1">
        <v>13.5</v>
      </c>
      <c r="G83" s="1">
        <v>118</v>
      </c>
      <c r="H83" s="1">
        <v>0.1</v>
      </c>
      <c r="I83" s="1">
        <v>0.4</v>
      </c>
      <c r="J83" s="1">
        <v>9</v>
      </c>
      <c r="K83" s="1">
        <v>2.4</v>
      </c>
      <c r="L83" s="1">
        <v>87.9</v>
      </c>
      <c r="M83" s="1">
        <v>243.1</v>
      </c>
      <c r="N83" s="1">
        <v>28.8</v>
      </c>
      <c r="O83" s="1">
        <v>1.1000000000000001</v>
      </c>
    </row>
    <row r="84" spans="1:15">
      <c r="A84" s="2">
        <v>304</v>
      </c>
      <c r="B84" s="1" t="s">
        <v>136</v>
      </c>
      <c r="C84" s="1">
        <v>150</v>
      </c>
      <c r="D84" s="1">
        <v>3.6</v>
      </c>
      <c r="E84" s="1">
        <v>5.3</v>
      </c>
      <c r="F84" s="1">
        <v>36.6</v>
      </c>
      <c r="G84" s="1">
        <v>209.7</v>
      </c>
      <c r="H84" s="1">
        <v>0.02</v>
      </c>
      <c r="I84" s="1">
        <v>0</v>
      </c>
      <c r="J84" s="1">
        <v>0</v>
      </c>
      <c r="K84" s="1">
        <v>0.02</v>
      </c>
      <c r="L84" s="1">
        <v>1.36</v>
      </c>
      <c r="M84" s="1">
        <v>81.599999999999994</v>
      </c>
      <c r="N84" s="1">
        <v>16.329999999999998</v>
      </c>
      <c r="O84" s="1">
        <v>0.5</v>
      </c>
    </row>
    <row r="85" spans="1:15">
      <c r="A85" s="2">
        <v>388</v>
      </c>
      <c r="B85" s="1" t="s">
        <v>125</v>
      </c>
      <c r="C85" s="1">
        <v>200</v>
      </c>
      <c r="D85" s="1">
        <v>0.4</v>
      </c>
      <c r="E85" s="1">
        <v>0.2</v>
      </c>
      <c r="F85" s="1">
        <v>23.8</v>
      </c>
      <c r="G85" s="1">
        <v>100</v>
      </c>
      <c r="H85" s="1">
        <v>0</v>
      </c>
      <c r="I85" s="1">
        <v>110</v>
      </c>
      <c r="J85" s="1">
        <v>0</v>
      </c>
      <c r="K85" s="1">
        <v>0.8</v>
      </c>
      <c r="L85" s="1">
        <v>14</v>
      </c>
      <c r="M85" s="1">
        <v>8</v>
      </c>
      <c r="N85" s="1">
        <v>4</v>
      </c>
      <c r="O85" s="1">
        <v>0.6</v>
      </c>
    </row>
    <row r="86" spans="1:15" ht="13.5" customHeight="1">
      <c r="A86" s="2" t="s">
        <v>24</v>
      </c>
      <c r="B86" s="1" t="s">
        <v>19</v>
      </c>
      <c r="C86" s="1">
        <v>20</v>
      </c>
      <c r="D86" s="1">
        <v>2.7</v>
      </c>
      <c r="E86" s="1">
        <v>0.3</v>
      </c>
      <c r="F86" s="1">
        <v>17.399999999999999</v>
      </c>
      <c r="G86" s="1">
        <v>52.6</v>
      </c>
      <c r="H86" s="1">
        <v>0.1</v>
      </c>
      <c r="I86" s="1">
        <v>0</v>
      </c>
      <c r="J86" s="1">
        <v>0</v>
      </c>
      <c r="K86" s="1">
        <v>0</v>
      </c>
      <c r="L86" s="1">
        <v>11.5</v>
      </c>
      <c r="M86" s="1">
        <v>42</v>
      </c>
      <c r="N86" s="1">
        <v>16</v>
      </c>
      <c r="O86" s="1">
        <v>0.7</v>
      </c>
    </row>
    <row r="87" spans="1:15" ht="14.25" hidden="1" customHeight="1">
      <c r="A87" s="2" t="s">
        <v>24</v>
      </c>
      <c r="B87" s="1" t="s">
        <v>36</v>
      </c>
      <c r="C87" s="1">
        <v>40</v>
      </c>
      <c r="D87" s="1">
        <v>4</v>
      </c>
      <c r="E87" s="1">
        <v>0.5</v>
      </c>
      <c r="F87" s="1">
        <v>30.3</v>
      </c>
      <c r="G87" s="1">
        <v>138</v>
      </c>
      <c r="H87" s="1">
        <v>0.1</v>
      </c>
      <c r="I87" s="1">
        <v>0</v>
      </c>
      <c r="J87" s="1">
        <v>0</v>
      </c>
      <c r="K87" s="1">
        <v>0</v>
      </c>
      <c r="L87" s="1">
        <v>23</v>
      </c>
      <c r="M87" s="1">
        <v>84</v>
      </c>
      <c r="N87" s="1">
        <v>29</v>
      </c>
      <c r="O87" s="1">
        <v>1.6</v>
      </c>
    </row>
    <row r="88" spans="1:15">
      <c r="A88" s="2" t="s">
        <v>24</v>
      </c>
      <c r="B88" s="1" t="s">
        <v>36</v>
      </c>
      <c r="C88" s="1">
        <v>20</v>
      </c>
      <c r="D88" s="1">
        <v>1</v>
      </c>
      <c r="E88" s="1">
        <v>0.1</v>
      </c>
      <c r="F88" s="1">
        <v>7.6</v>
      </c>
      <c r="G88" s="1">
        <v>69</v>
      </c>
      <c r="H88" s="1">
        <v>0</v>
      </c>
      <c r="I88" s="1">
        <v>0</v>
      </c>
      <c r="J88" s="1">
        <v>0</v>
      </c>
      <c r="K88" s="1">
        <v>0</v>
      </c>
      <c r="L88" s="1">
        <v>5.8</v>
      </c>
      <c r="M88" s="1">
        <v>21</v>
      </c>
      <c r="N88" s="1">
        <v>7.3</v>
      </c>
      <c r="O88" s="1">
        <v>0.4</v>
      </c>
    </row>
    <row r="89" spans="1:15">
      <c r="A89" s="60" t="s">
        <v>11</v>
      </c>
      <c r="B89" s="61"/>
      <c r="C89" s="62"/>
      <c r="D89" s="1">
        <f>SUM(D81+D82+D83+D84+D85+D86+D87)</f>
        <v>24.74</v>
      </c>
      <c r="E89" s="1">
        <f t="shared" ref="E89:O89" si="9">SUM(E81+E82+E83+E84+E85+E86+E87)</f>
        <v>20.900000000000002</v>
      </c>
      <c r="F89" s="1">
        <f t="shared" si="9"/>
        <v>135</v>
      </c>
      <c r="G89" s="1">
        <f>SUM(G81:G88)</f>
        <v>833.30000000000007</v>
      </c>
      <c r="H89" s="1">
        <f t="shared" si="9"/>
        <v>0.32000000000000006</v>
      </c>
      <c r="I89" s="1">
        <f t="shared" si="9"/>
        <v>127.3</v>
      </c>
      <c r="J89" s="1">
        <f t="shared" si="9"/>
        <v>9</v>
      </c>
      <c r="K89" s="1">
        <f t="shared" si="9"/>
        <v>9.02</v>
      </c>
      <c r="L89" s="1">
        <f>SUM(L81:L88)</f>
        <v>186.16000000000003</v>
      </c>
      <c r="M89" s="1">
        <f>SUM(M81:M88)</f>
        <v>590.5</v>
      </c>
      <c r="N89" s="1">
        <f t="shared" si="9"/>
        <v>115.47</v>
      </c>
      <c r="O89" s="1">
        <f t="shared" si="9"/>
        <v>5.5</v>
      </c>
    </row>
    <row r="90" spans="1:15">
      <c r="A90" s="60" t="s">
        <v>93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/>
    </row>
    <row r="91" spans="1:15" ht="20.25" customHeight="1">
      <c r="A91" s="45">
        <v>400</v>
      </c>
      <c r="B91" s="46" t="s">
        <v>64</v>
      </c>
      <c r="C91" s="47">
        <v>100</v>
      </c>
      <c r="D91" s="1">
        <v>7.8</v>
      </c>
      <c r="E91" s="1">
        <v>9.3000000000000007</v>
      </c>
      <c r="F91" s="1">
        <v>55.5</v>
      </c>
      <c r="G91" s="1">
        <v>220.35</v>
      </c>
      <c r="H91" s="1">
        <v>0.1</v>
      </c>
      <c r="I91" s="1">
        <v>0</v>
      </c>
      <c r="J91" s="1">
        <v>18</v>
      </c>
      <c r="K91" s="1">
        <v>4</v>
      </c>
      <c r="L91" s="1">
        <v>31</v>
      </c>
      <c r="M91" s="1">
        <v>89</v>
      </c>
      <c r="N91" s="1">
        <v>13</v>
      </c>
      <c r="O91" s="1">
        <v>1.3</v>
      </c>
    </row>
    <row r="92" spans="1:15" ht="15" customHeight="1">
      <c r="A92" s="45" t="s">
        <v>24</v>
      </c>
      <c r="B92" s="46" t="s">
        <v>89</v>
      </c>
      <c r="C92" s="47">
        <v>200</v>
      </c>
      <c r="D92" s="1">
        <v>5.8</v>
      </c>
      <c r="E92" s="1">
        <v>6.4</v>
      </c>
      <c r="F92" s="1">
        <v>8</v>
      </c>
      <c r="G92" s="1">
        <v>118</v>
      </c>
      <c r="H92" s="1">
        <v>0.1</v>
      </c>
      <c r="I92" s="1">
        <v>1.4</v>
      </c>
      <c r="J92" s="1">
        <v>42</v>
      </c>
      <c r="K92" s="1">
        <v>0.1</v>
      </c>
      <c r="L92" s="1">
        <v>240</v>
      </c>
      <c r="M92" s="1">
        <v>290</v>
      </c>
      <c r="N92" s="1">
        <v>28</v>
      </c>
      <c r="O92" s="1">
        <v>0.2</v>
      </c>
    </row>
    <row r="93" spans="1:15" hidden="1">
      <c r="A93" s="45"/>
      <c r="B93" s="46"/>
      <c r="C93" s="4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>
      <c r="A94" s="60" t="s">
        <v>76</v>
      </c>
      <c r="B94" s="61"/>
      <c r="C94" s="47"/>
      <c r="D94" s="1">
        <f>SUM(D91+D92)</f>
        <v>13.6</v>
      </c>
      <c r="E94" s="1">
        <f t="shared" ref="E94:O94" si="10">SUM(E91+E92)</f>
        <v>15.700000000000001</v>
      </c>
      <c r="F94" s="1">
        <f t="shared" si="10"/>
        <v>63.5</v>
      </c>
      <c r="G94" s="1">
        <v>338.35</v>
      </c>
      <c r="H94" s="1">
        <f t="shared" si="10"/>
        <v>0.2</v>
      </c>
      <c r="I94" s="1">
        <f t="shared" si="10"/>
        <v>1.4</v>
      </c>
      <c r="J94" s="1">
        <f t="shared" si="10"/>
        <v>60</v>
      </c>
      <c r="K94" s="1">
        <f t="shared" si="10"/>
        <v>4.0999999999999996</v>
      </c>
      <c r="L94" s="1">
        <f t="shared" si="10"/>
        <v>271</v>
      </c>
      <c r="M94" s="1">
        <f>SUM(M91:M93)</f>
        <v>379</v>
      </c>
      <c r="N94" s="1">
        <f t="shared" si="10"/>
        <v>41</v>
      </c>
      <c r="O94" s="1">
        <f t="shared" si="10"/>
        <v>1.5</v>
      </c>
    </row>
    <row r="95" spans="1:15">
      <c r="A95" s="60" t="s">
        <v>14</v>
      </c>
      <c r="B95" s="61"/>
      <c r="C95" s="62"/>
      <c r="D95" s="1">
        <f>SUM(D79+D89+D94)</f>
        <v>54.87</v>
      </c>
      <c r="E95" s="1">
        <f t="shared" ref="E95:O95" si="11">SUM(E79+E89+E94)</f>
        <v>50.7</v>
      </c>
      <c r="F95" s="1">
        <f t="shared" si="11"/>
        <v>269.97000000000003</v>
      </c>
      <c r="G95" s="1">
        <f>SUM(G79+G89+G94)</f>
        <v>1747.5500000000002</v>
      </c>
      <c r="H95" s="1">
        <f t="shared" si="11"/>
        <v>0.68000000000000016</v>
      </c>
      <c r="I95" s="1">
        <f t="shared" si="11"/>
        <v>135.07</v>
      </c>
      <c r="J95" s="1">
        <f t="shared" si="11"/>
        <v>171.2</v>
      </c>
      <c r="K95" s="1">
        <f t="shared" si="11"/>
        <v>15.92</v>
      </c>
      <c r="L95" s="1">
        <f>SUM(L79+L89+L94)</f>
        <v>775.06000000000006</v>
      </c>
      <c r="M95" s="1">
        <f>SUM(M79+M89+M94)</f>
        <v>1340.83</v>
      </c>
      <c r="N95" s="1">
        <f t="shared" si="11"/>
        <v>221.6</v>
      </c>
      <c r="O95" s="1">
        <f t="shared" si="11"/>
        <v>11.629999999999999</v>
      </c>
    </row>
    <row r="96" spans="1:15">
      <c r="A96" s="44"/>
      <c r="B96" s="44"/>
      <c r="C96" s="4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8" ht="12.75" customHeight="1">
      <c r="A97" s="78" t="s">
        <v>195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1:18">
      <c r="A98" s="73" t="s">
        <v>55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8">
      <c r="A99" s="74" t="s">
        <v>118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spans="1:18">
      <c r="A100" s="76" t="s">
        <v>176</v>
      </c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</row>
    <row r="101" spans="1:18">
      <c r="A101" s="71" t="s">
        <v>65</v>
      </c>
      <c r="B101" s="71" t="s">
        <v>119</v>
      </c>
      <c r="C101" s="71" t="s">
        <v>18</v>
      </c>
      <c r="D101" s="68" t="s">
        <v>137</v>
      </c>
      <c r="E101" s="61"/>
      <c r="F101" s="62"/>
      <c r="G101" s="66" t="s">
        <v>120</v>
      </c>
      <c r="H101" s="63" t="s">
        <v>15</v>
      </c>
      <c r="I101" s="61"/>
      <c r="J101" s="61"/>
      <c r="K101" s="62"/>
      <c r="L101" s="60" t="s">
        <v>151</v>
      </c>
      <c r="M101" s="61"/>
      <c r="N101" s="61"/>
      <c r="O101" s="62"/>
    </row>
    <row r="102" spans="1:18">
      <c r="A102" s="75"/>
      <c r="B102" s="75"/>
      <c r="C102" s="72"/>
      <c r="D102" s="1" t="s">
        <v>33</v>
      </c>
      <c r="E102" s="1" t="s">
        <v>29</v>
      </c>
      <c r="F102" s="1" t="s">
        <v>28</v>
      </c>
      <c r="G102" s="67"/>
      <c r="H102" s="1" t="s">
        <v>26</v>
      </c>
      <c r="I102" s="1" t="s">
        <v>30</v>
      </c>
      <c r="J102" s="1" t="s">
        <v>32</v>
      </c>
      <c r="K102" s="1" t="s">
        <v>25</v>
      </c>
      <c r="L102" s="1" t="s">
        <v>27</v>
      </c>
      <c r="M102" s="1" t="s">
        <v>35</v>
      </c>
      <c r="N102" s="1" t="s">
        <v>23</v>
      </c>
      <c r="O102" s="1" t="s">
        <v>31</v>
      </c>
    </row>
    <row r="103" spans="1:18">
      <c r="A103" s="2">
        <v>1</v>
      </c>
      <c r="B103" s="2">
        <v>2</v>
      </c>
      <c r="C103" s="2">
        <v>3</v>
      </c>
      <c r="D103" s="2">
        <v>4</v>
      </c>
      <c r="E103" s="2">
        <v>5</v>
      </c>
      <c r="F103" s="2">
        <v>6</v>
      </c>
      <c r="G103" s="2">
        <v>7</v>
      </c>
      <c r="H103" s="2">
        <v>8</v>
      </c>
      <c r="I103" s="2">
        <v>9</v>
      </c>
      <c r="J103" s="2">
        <v>10</v>
      </c>
      <c r="K103" s="2">
        <v>11</v>
      </c>
      <c r="L103" s="2">
        <v>12</v>
      </c>
      <c r="M103" s="2">
        <v>13</v>
      </c>
      <c r="N103" s="2">
        <v>14</v>
      </c>
      <c r="O103" s="2">
        <v>15</v>
      </c>
    </row>
    <row r="104" spans="1:18">
      <c r="A104" s="60" t="s">
        <v>92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/>
    </row>
    <row r="105" spans="1:18">
      <c r="A105" s="2">
        <v>183</v>
      </c>
      <c r="B105" s="1" t="s">
        <v>61</v>
      </c>
      <c r="C105" s="1">
        <v>150</v>
      </c>
      <c r="D105" s="1">
        <v>9.1</v>
      </c>
      <c r="E105" s="1">
        <v>9.9</v>
      </c>
      <c r="F105" s="1">
        <v>48.5</v>
      </c>
      <c r="G105" s="1">
        <v>303.3</v>
      </c>
      <c r="H105" s="1">
        <v>0.3</v>
      </c>
      <c r="I105" s="1">
        <v>0.9</v>
      </c>
      <c r="J105" s="1">
        <v>0.3</v>
      </c>
      <c r="K105" s="1">
        <v>0.4</v>
      </c>
      <c r="L105" s="1">
        <v>197.1</v>
      </c>
      <c r="M105" s="1">
        <v>275</v>
      </c>
      <c r="N105" s="1">
        <v>55.3</v>
      </c>
      <c r="O105" s="1">
        <v>4</v>
      </c>
    </row>
    <row r="106" spans="1:18">
      <c r="A106" s="2" t="s">
        <v>22</v>
      </c>
      <c r="B106" s="1" t="s">
        <v>2</v>
      </c>
      <c r="C106" s="1">
        <v>30</v>
      </c>
      <c r="D106" s="1">
        <v>1.8</v>
      </c>
      <c r="E106" s="1">
        <v>0.2</v>
      </c>
      <c r="F106" s="1">
        <v>11.6</v>
      </c>
      <c r="G106" s="1">
        <v>79.05</v>
      </c>
      <c r="H106" s="1">
        <v>0</v>
      </c>
      <c r="I106" s="1">
        <v>0</v>
      </c>
      <c r="J106" s="1">
        <v>0</v>
      </c>
      <c r="K106" s="1">
        <v>0</v>
      </c>
      <c r="L106" s="1">
        <v>7.7</v>
      </c>
      <c r="M106" s="1">
        <v>28</v>
      </c>
      <c r="N106" s="1">
        <v>10.7</v>
      </c>
      <c r="O106" s="1">
        <v>0.4</v>
      </c>
    </row>
    <row r="107" spans="1:18">
      <c r="A107" s="2" t="s">
        <v>22</v>
      </c>
      <c r="B107" s="1" t="s">
        <v>8</v>
      </c>
      <c r="C107" s="1">
        <v>10</v>
      </c>
      <c r="D107" s="1">
        <v>1</v>
      </c>
      <c r="E107" s="1">
        <v>0.1</v>
      </c>
      <c r="F107" s="1">
        <v>7.6</v>
      </c>
      <c r="G107" s="1">
        <v>34.5</v>
      </c>
      <c r="H107" s="1">
        <v>0</v>
      </c>
      <c r="I107" s="1">
        <v>0</v>
      </c>
      <c r="J107" s="1">
        <v>0</v>
      </c>
      <c r="K107" s="1">
        <v>0</v>
      </c>
      <c r="L107" s="1">
        <v>5.8</v>
      </c>
      <c r="M107" s="1">
        <v>21</v>
      </c>
      <c r="N107" s="1">
        <v>7.3</v>
      </c>
      <c r="O107" s="1">
        <v>0.4</v>
      </c>
    </row>
    <row r="108" spans="1:18">
      <c r="A108" s="2">
        <v>15</v>
      </c>
      <c r="B108" s="1" t="s">
        <v>21</v>
      </c>
      <c r="C108" s="1">
        <v>10</v>
      </c>
      <c r="D108" s="1">
        <v>2.6</v>
      </c>
      <c r="E108" s="1">
        <v>1.5</v>
      </c>
      <c r="F108" s="1">
        <v>0</v>
      </c>
      <c r="G108" s="1">
        <v>35</v>
      </c>
      <c r="H108" s="1">
        <v>0</v>
      </c>
      <c r="I108" s="1">
        <v>0</v>
      </c>
      <c r="J108" s="1">
        <v>0.1</v>
      </c>
      <c r="K108" s="1">
        <v>0</v>
      </c>
      <c r="L108" s="1">
        <v>50</v>
      </c>
      <c r="M108" s="1">
        <v>30</v>
      </c>
      <c r="N108" s="1">
        <v>2.8</v>
      </c>
      <c r="O108" s="1">
        <v>0</v>
      </c>
    </row>
    <row r="109" spans="1:18">
      <c r="A109" s="2">
        <v>378</v>
      </c>
      <c r="B109" s="1" t="s">
        <v>9</v>
      </c>
      <c r="C109" s="1">
        <v>200</v>
      </c>
      <c r="D109" s="1">
        <v>1.52</v>
      </c>
      <c r="E109" s="1">
        <v>1.35</v>
      </c>
      <c r="F109" s="1">
        <v>15.9</v>
      </c>
      <c r="G109" s="1">
        <v>81</v>
      </c>
      <c r="H109" s="1">
        <v>0.04</v>
      </c>
      <c r="I109" s="1">
        <v>1.33</v>
      </c>
      <c r="J109" s="1">
        <v>10</v>
      </c>
      <c r="K109" s="1">
        <v>0</v>
      </c>
      <c r="L109" s="1">
        <v>126.6</v>
      </c>
      <c r="M109" s="1">
        <v>92.8</v>
      </c>
      <c r="N109" s="1">
        <v>15.4</v>
      </c>
      <c r="O109" s="1">
        <v>0.41</v>
      </c>
    </row>
    <row r="110" spans="1:18">
      <c r="A110" s="2">
        <v>75</v>
      </c>
      <c r="B110" s="1" t="s">
        <v>87</v>
      </c>
      <c r="C110" s="1">
        <v>100</v>
      </c>
      <c r="D110" s="1">
        <v>0.3</v>
      </c>
      <c r="E110" s="1">
        <v>0.3</v>
      </c>
      <c r="F110" s="1">
        <v>7.35</v>
      </c>
      <c r="G110" s="1">
        <v>33.299999999999997</v>
      </c>
      <c r="H110" s="1">
        <v>0.02</v>
      </c>
      <c r="I110" s="1">
        <v>7.5</v>
      </c>
      <c r="J110" s="1">
        <v>0</v>
      </c>
      <c r="K110" s="1">
        <v>0.15</v>
      </c>
      <c r="L110" s="1">
        <v>12</v>
      </c>
      <c r="M110" s="1">
        <v>8.25</v>
      </c>
      <c r="N110" s="1">
        <v>6.75</v>
      </c>
      <c r="O110" s="1">
        <v>1.65</v>
      </c>
    </row>
    <row r="111" spans="1:18">
      <c r="A111" s="60" t="s">
        <v>80</v>
      </c>
      <c r="B111" s="61"/>
      <c r="C111" s="62"/>
      <c r="D111" s="1">
        <f t="shared" ref="D111:O111" si="12">SUM(D105+D106+D107+D108+D109+D110)</f>
        <v>16.32</v>
      </c>
      <c r="E111" s="1">
        <f t="shared" si="12"/>
        <v>13.35</v>
      </c>
      <c r="F111" s="1">
        <f t="shared" si="12"/>
        <v>90.95</v>
      </c>
      <c r="G111" s="1">
        <f>SUM(G105:G110)</f>
        <v>566.15</v>
      </c>
      <c r="H111" s="1">
        <f t="shared" si="12"/>
        <v>0.36</v>
      </c>
      <c r="I111" s="1">
        <f t="shared" si="12"/>
        <v>9.73</v>
      </c>
      <c r="J111" s="1">
        <f t="shared" si="12"/>
        <v>10.4</v>
      </c>
      <c r="K111" s="1">
        <f t="shared" si="12"/>
        <v>0.55000000000000004</v>
      </c>
      <c r="L111" s="1">
        <f t="shared" si="12"/>
        <v>399.20000000000005</v>
      </c>
      <c r="M111" s="1">
        <f t="shared" si="12"/>
        <v>455.05</v>
      </c>
      <c r="N111" s="1">
        <f t="shared" si="12"/>
        <v>98.25</v>
      </c>
      <c r="O111" s="1">
        <f t="shared" si="12"/>
        <v>6.8600000000000012</v>
      </c>
    </row>
    <row r="112" spans="1:18">
      <c r="A112" s="60" t="s">
        <v>88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/>
    </row>
    <row r="113" spans="1:15">
      <c r="A113" s="2">
        <v>21</v>
      </c>
      <c r="B113" s="16" t="s">
        <v>138</v>
      </c>
      <c r="C113" s="16">
        <v>100</v>
      </c>
      <c r="D113" s="16">
        <v>1</v>
      </c>
      <c r="E113" s="16">
        <v>5</v>
      </c>
      <c r="F113" s="1">
        <v>6</v>
      </c>
      <c r="G113" s="1">
        <v>57.6</v>
      </c>
      <c r="H113" s="1">
        <v>0.01</v>
      </c>
      <c r="I113" s="1">
        <v>10.1</v>
      </c>
      <c r="J113" s="1">
        <v>1.8</v>
      </c>
      <c r="K113" s="1">
        <v>0</v>
      </c>
      <c r="L113" s="1">
        <v>24.6</v>
      </c>
      <c r="M113" s="1">
        <v>8.6</v>
      </c>
      <c r="N113" s="1">
        <v>4.5999999999999996</v>
      </c>
      <c r="O113" s="1">
        <v>0.6</v>
      </c>
    </row>
    <row r="114" spans="1:15" ht="27.6">
      <c r="A114" s="2">
        <v>88</v>
      </c>
      <c r="B114" s="16" t="s">
        <v>105</v>
      </c>
      <c r="C114" s="16">
        <v>200</v>
      </c>
      <c r="D114" s="16">
        <v>3</v>
      </c>
      <c r="E114" s="16">
        <v>6.6</v>
      </c>
      <c r="F114" s="1">
        <v>13</v>
      </c>
      <c r="G114" s="1">
        <v>109.2</v>
      </c>
      <c r="H114" s="1">
        <v>0.1</v>
      </c>
      <c r="I114" s="1">
        <v>35.6</v>
      </c>
      <c r="J114" s="1">
        <v>0.6</v>
      </c>
      <c r="K114" s="1">
        <v>1.9</v>
      </c>
      <c r="L114" s="1">
        <v>39.700000000000003</v>
      </c>
      <c r="M114" s="1">
        <v>54.4</v>
      </c>
      <c r="N114" s="1">
        <v>17.8</v>
      </c>
      <c r="O114" s="1">
        <v>1.1000000000000001</v>
      </c>
    </row>
    <row r="115" spans="1:15" ht="27.6">
      <c r="A115" s="2">
        <v>284</v>
      </c>
      <c r="B115" s="16" t="s">
        <v>98</v>
      </c>
      <c r="C115" s="16">
        <v>240</v>
      </c>
      <c r="D115" s="16">
        <v>20.6</v>
      </c>
      <c r="E115" s="1">
        <v>25.9</v>
      </c>
      <c r="F115" s="1">
        <v>11.2</v>
      </c>
      <c r="G115" s="1">
        <v>504.85</v>
      </c>
      <c r="H115" s="1">
        <v>0.3</v>
      </c>
      <c r="I115" s="1">
        <v>5.9</v>
      </c>
      <c r="J115" s="1">
        <v>24.8</v>
      </c>
      <c r="K115" s="1">
        <v>0.1</v>
      </c>
      <c r="L115" s="1">
        <v>52.6</v>
      </c>
      <c r="M115" s="1">
        <v>131.69999999999999</v>
      </c>
      <c r="N115" s="1">
        <v>351.49</v>
      </c>
      <c r="O115" s="1">
        <v>4.7</v>
      </c>
    </row>
    <row r="116" spans="1:15">
      <c r="A116" s="2" t="s">
        <v>24</v>
      </c>
      <c r="B116" s="1" t="s">
        <v>2</v>
      </c>
      <c r="C116" s="1">
        <v>20</v>
      </c>
      <c r="D116" s="1">
        <v>1.58</v>
      </c>
      <c r="E116" s="1">
        <v>0.2</v>
      </c>
      <c r="F116" s="1">
        <v>9.66</v>
      </c>
      <c r="G116" s="1">
        <v>23.38</v>
      </c>
      <c r="H116" s="1">
        <v>0.02</v>
      </c>
      <c r="I116" s="1">
        <v>0</v>
      </c>
      <c r="J116" s="1">
        <v>0</v>
      </c>
      <c r="K116" s="1">
        <v>0.26</v>
      </c>
      <c r="L116" s="1">
        <v>4.5999999999999996</v>
      </c>
      <c r="M116" s="1">
        <v>17.399999999999999</v>
      </c>
      <c r="N116" s="1">
        <v>6.6</v>
      </c>
      <c r="O116" s="1">
        <v>0.22</v>
      </c>
    </row>
    <row r="117" spans="1:15">
      <c r="A117" s="2" t="s">
        <v>24</v>
      </c>
      <c r="B117" s="1" t="s">
        <v>134</v>
      </c>
      <c r="C117" s="1">
        <v>30</v>
      </c>
      <c r="D117" s="1">
        <v>2.2400000000000002</v>
      </c>
      <c r="E117" s="1">
        <v>0.44</v>
      </c>
      <c r="F117" s="1">
        <v>19.760000000000002</v>
      </c>
      <c r="G117" s="1">
        <v>61.3</v>
      </c>
      <c r="H117" s="1">
        <v>0.04</v>
      </c>
      <c r="I117" s="1">
        <v>0</v>
      </c>
      <c r="J117" s="1">
        <v>0</v>
      </c>
      <c r="K117" s="1">
        <v>0.36</v>
      </c>
      <c r="L117" s="1">
        <v>9.1999999999999993</v>
      </c>
      <c r="M117" s="1">
        <v>42.4</v>
      </c>
      <c r="N117" s="1">
        <v>10</v>
      </c>
      <c r="O117" s="1">
        <v>1.24</v>
      </c>
    </row>
    <row r="118" spans="1:15">
      <c r="A118" s="45">
        <v>389</v>
      </c>
      <c r="B118" s="46" t="s">
        <v>10</v>
      </c>
      <c r="C118" s="47">
        <v>200</v>
      </c>
      <c r="D118" s="1">
        <v>0.2</v>
      </c>
      <c r="E118" s="1">
        <v>0.1</v>
      </c>
      <c r="F118" s="1">
        <v>14.3</v>
      </c>
      <c r="G118" s="1">
        <v>65</v>
      </c>
      <c r="H118" s="1">
        <v>0</v>
      </c>
      <c r="I118" s="1">
        <v>0</v>
      </c>
      <c r="J118" s="1">
        <v>0</v>
      </c>
      <c r="K118" s="1">
        <v>0</v>
      </c>
      <c r="L118" s="1">
        <v>2</v>
      </c>
      <c r="M118" s="1">
        <v>2</v>
      </c>
      <c r="N118" s="1">
        <v>1</v>
      </c>
      <c r="O118" s="1">
        <v>0</v>
      </c>
    </row>
    <row r="119" spans="1:15">
      <c r="A119" s="60" t="s">
        <v>11</v>
      </c>
      <c r="B119" s="61"/>
      <c r="C119" s="62"/>
      <c r="D119" s="1">
        <f t="shared" ref="D119:O119" si="13">SUM(D113+D114+D115+D116+D117+D118)</f>
        <v>28.62</v>
      </c>
      <c r="E119" s="1">
        <f t="shared" si="13"/>
        <v>38.24</v>
      </c>
      <c r="F119" s="1">
        <f t="shared" si="13"/>
        <v>73.92</v>
      </c>
      <c r="G119" s="1">
        <f>SUM(G113:G118)</f>
        <v>821.33</v>
      </c>
      <c r="H119" s="1">
        <f t="shared" si="13"/>
        <v>0.47</v>
      </c>
      <c r="I119" s="1">
        <f t="shared" si="13"/>
        <v>51.6</v>
      </c>
      <c r="J119" s="1">
        <f t="shared" si="13"/>
        <v>27.2</v>
      </c>
      <c r="K119" s="1">
        <f t="shared" si="13"/>
        <v>2.6199999999999997</v>
      </c>
      <c r="L119" s="1">
        <f t="shared" si="13"/>
        <v>132.69999999999999</v>
      </c>
      <c r="M119" s="1">
        <f t="shared" si="13"/>
        <v>256.5</v>
      </c>
      <c r="N119" s="1">
        <f t="shared" si="13"/>
        <v>391.49</v>
      </c>
      <c r="O119" s="1">
        <f t="shared" si="13"/>
        <v>7.86</v>
      </c>
    </row>
    <row r="120" spans="1:15">
      <c r="A120" s="60" t="s">
        <v>93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/>
    </row>
    <row r="121" spans="1:15">
      <c r="A121" s="45">
        <v>410</v>
      </c>
      <c r="B121" s="46" t="s">
        <v>128</v>
      </c>
      <c r="C121" s="47">
        <v>100</v>
      </c>
      <c r="D121" s="1">
        <v>11.8</v>
      </c>
      <c r="E121" s="1">
        <v>6.4</v>
      </c>
      <c r="F121" s="1">
        <v>37.4</v>
      </c>
      <c r="G121" s="1">
        <v>230.4</v>
      </c>
      <c r="H121" s="1">
        <v>0.1</v>
      </c>
      <c r="I121" s="1">
        <v>0</v>
      </c>
      <c r="J121" s="1">
        <v>0</v>
      </c>
      <c r="K121" s="1">
        <v>0</v>
      </c>
      <c r="L121" s="1">
        <v>65.2</v>
      </c>
      <c r="M121" s="1">
        <v>112</v>
      </c>
      <c r="N121" s="1">
        <v>16</v>
      </c>
      <c r="O121" s="1">
        <v>0.8</v>
      </c>
    </row>
    <row r="122" spans="1:15">
      <c r="A122" s="2">
        <v>348</v>
      </c>
      <c r="B122" s="1" t="s">
        <v>66</v>
      </c>
      <c r="C122" s="1">
        <v>200</v>
      </c>
      <c r="D122" s="1">
        <v>1</v>
      </c>
      <c r="E122" s="1">
        <v>0.1</v>
      </c>
      <c r="F122" s="1">
        <v>34.200000000000003</v>
      </c>
      <c r="G122" s="1">
        <v>113</v>
      </c>
      <c r="H122" s="1">
        <v>0</v>
      </c>
      <c r="I122" s="1">
        <v>0</v>
      </c>
      <c r="J122" s="1">
        <v>0</v>
      </c>
      <c r="K122" s="1">
        <v>1.1000000000000001</v>
      </c>
      <c r="L122" s="1">
        <v>33</v>
      </c>
      <c r="M122" s="1">
        <v>29</v>
      </c>
      <c r="N122" s="1">
        <v>21</v>
      </c>
      <c r="O122" s="1">
        <v>0.7</v>
      </c>
    </row>
    <row r="123" spans="1:15">
      <c r="A123" s="45"/>
      <c r="B123" s="46"/>
      <c r="C123" s="4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>
      <c r="A124" s="60" t="s">
        <v>76</v>
      </c>
      <c r="B124" s="61"/>
      <c r="C124" s="47"/>
      <c r="D124" s="1">
        <f>SUM(D121+D122+D123)</f>
        <v>12.8</v>
      </c>
      <c r="E124" s="1">
        <f t="shared" ref="E124:O124" si="14">SUM(E121+E122+E123)</f>
        <v>6.5</v>
      </c>
      <c r="F124" s="1">
        <f t="shared" si="14"/>
        <v>71.599999999999994</v>
      </c>
      <c r="G124" s="1">
        <v>343.4</v>
      </c>
      <c r="H124" s="1">
        <f t="shared" si="14"/>
        <v>0.1</v>
      </c>
      <c r="I124" s="1">
        <f t="shared" si="14"/>
        <v>0</v>
      </c>
      <c r="J124" s="1">
        <f t="shared" si="14"/>
        <v>0</v>
      </c>
      <c r="K124" s="1">
        <f t="shared" si="14"/>
        <v>1.1000000000000001</v>
      </c>
      <c r="L124" s="1">
        <f t="shared" si="14"/>
        <v>98.2</v>
      </c>
      <c r="M124" s="1">
        <f t="shared" si="14"/>
        <v>141</v>
      </c>
      <c r="N124" s="1">
        <f t="shared" si="14"/>
        <v>37</v>
      </c>
      <c r="O124" s="1">
        <f t="shared" si="14"/>
        <v>1.5</v>
      </c>
    </row>
    <row r="125" spans="1:15">
      <c r="A125" s="60" t="s">
        <v>14</v>
      </c>
      <c r="B125" s="61"/>
      <c r="C125" s="62"/>
      <c r="D125" s="1">
        <f t="shared" ref="D125:O125" si="15">SUM(D111+D119+D124)</f>
        <v>57.739999999999995</v>
      </c>
      <c r="E125" s="1">
        <f t="shared" si="15"/>
        <v>58.09</v>
      </c>
      <c r="F125" s="1">
        <f t="shared" si="15"/>
        <v>236.47</v>
      </c>
      <c r="G125" s="1">
        <f>SUM(G111+G119+G124)</f>
        <v>1730.88</v>
      </c>
      <c r="H125" s="1">
        <f t="shared" si="15"/>
        <v>0.92999999999999994</v>
      </c>
      <c r="I125" s="1">
        <f t="shared" si="15"/>
        <v>61.33</v>
      </c>
      <c r="J125" s="1">
        <f t="shared" si="15"/>
        <v>37.6</v>
      </c>
      <c r="K125" s="1">
        <f t="shared" si="15"/>
        <v>4.2699999999999996</v>
      </c>
      <c r="L125" s="1">
        <f t="shared" si="15"/>
        <v>630.10000000000014</v>
      </c>
      <c r="M125" s="1">
        <f t="shared" si="15"/>
        <v>852.55</v>
      </c>
      <c r="N125" s="1">
        <f t="shared" si="15"/>
        <v>526.74</v>
      </c>
      <c r="O125" s="1">
        <f t="shared" si="15"/>
        <v>16.220000000000002</v>
      </c>
    </row>
    <row r="129" spans="1:18" ht="12.75" customHeight="1">
      <c r="A129" s="78" t="s">
        <v>195</v>
      </c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</row>
    <row r="130" spans="1:18">
      <c r="A130" s="73" t="s">
        <v>51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</row>
    <row r="131" spans="1:18">
      <c r="A131" s="74" t="s">
        <v>116</v>
      </c>
      <c r="B131" s="74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</row>
    <row r="132" spans="1:18">
      <c r="A132" s="76" t="s">
        <v>176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1:18">
      <c r="A133" s="71" t="s">
        <v>65</v>
      </c>
      <c r="B133" s="71" t="s">
        <v>119</v>
      </c>
      <c r="C133" s="71" t="s">
        <v>18</v>
      </c>
      <c r="D133" s="68" t="s">
        <v>137</v>
      </c>
      <c r="E133" s="61"/>
      <c r="F133" s="62"/>
      <c r="G133" s="66" t="s">
        <v>120</v>
      </c>
      <c r="H133" s="63" t="s">
        <v>15</v>
      </c>
      <c r="I133" s="61"/>
      <c r="J133" s="61"/>
      <c r="K133" s="62"/>
      <c r="L133" s="60" t="s">
        <v>151</v>
      </c>
      <c r="M133" s="61"/>
      <c r="N133" s="61"/>
      <c r="O133" s="62"/>
    </row>
    <row r="134" spans="1:18">
      <c r="A134" s="75"/>
      <c r="B134" s="75"/>
      <c r="C134" s="72"/>
      <c r="D134" s="1" t="s">
        <v>33</v>
      </c>
      <c r="E134" s="1" t="s">
        <v>29</v>
      </c>
      <c r="F134" s="1" t="s">
        <v>28</v>
      </c>
      <c r="G134" s="67"/>
      <c r="H134" s="1" t="s">
        <v>26</v>
      </c>
      <c r="I134" s="1" t="s">
        <v>30</v>
      </c>
      <c r="J134" s="1" t="s">
        <v>32</v>
      </c>
      <c r="K134" s="1" t="s">
        <v>25</v>
      </c>
      <c r="L134" s="1" t="s">
        <v>27</v>
      </c>
      <c r="M134" s="1" t="s">
        <v>35</v>
      </c>
      <c r="N134" s="1" t="s">
        <v>23</v>
      </c>
      <c r="O134" s="1" t="s">
        <v>31</v>
      </c>
    </row>
    <row r="135" spans="1:18">
      <c r="A135" s="2">
        <v>1</v>
      </c>
      <c r="B135" s="2">
        <v>2</v>
      </c>
      <c r="C135" s="2">
        <v>3</v>
      </c>
      <c r="D135" s="2">
        <v>4</v>
      </c>
      <c r="E135" s="2">
        <v>5</v>
      </c>
      <c r="F135" s="2">
        <v>6</v>
      </c>
      <c r="G135" s="2">
        <v>7</v>
      </c>
      <c r="H135" s="2">
        <v>8</v>
      </c>
      <c r="I135" s="2">
        <v>9</v>
      </c>
      <c r="J135" s="2">
        <v>10</v>
      </c>
      <c r="K135" s="2">
        <v>11</v>
      </c>
      <c r="L135" s="2">
        <v>12</v>
      </c>
      <c r="M135" s="2">
        <v>13</v>
      </c>
      <c r="N135" s="2">
        <v>14</v>
      </c>
      <c r="O135" s="2">
        <v>15</v>
      </c>
    </row>
    <row r="136" spans="1:18">
      <c r="A136" s="60" t="s">
        <v>92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/>
    </row>
    <row r="137" spans="1:18">
      <c r="A137" s="2">
        <v>175</v>
      </c>
      <c r="B137" s="1" t="s">
        <v>122</v>
      </c>
      <c r="C137" s="1">
        <v>200</v>
      </c>
      <c r="D137" s="1">
        <v>6.08</v>
      </c>
      <c r="E137" s="1">
        <v>11.18</v>
      </c>
      <c r="F137" s="1">
        <v>6.79</v>
      </c>
      <c r="G137" s="1">
        <v>235.8</v>
      </c>
      <c r="H137" s="1">
        <v>0.1</v>
      </c>
      <c r="I137" s="1">
        <v>1.9</v>
      </c>
      <c r="J137" s="1">
        <v>71.599999999999994</v>
      </c>
      <c r="K137" s="1">
        <v>0.4</v>
      </c>
      <c r="L137" s="1">
        <v>92.3</v>
      </c>
      <c r="M137" s="1">
        <v>128</v>
      </c>
      <c r="N137" s="1">
        <v>26.7</v>
      </c>
      <c r="O137" s="1">
        <v>1.3</v>
      </c>
    </row>
    <row r="138" spans="1:18">
      <c r="A138" s="2" t="s">
        <v>24</v>
      </c>
      <c r="B138" s="1" t="s">
        <v>36</v>
      </c>
      <c r="C138" s="1">
        <v>20</v>
      </c>
      <c r="D138" s="1">
        <v>2.2400000000000002</v>
      </c>
      <c r="E138" s="1">
        <v>0.44</v>
      </c>
      <c r="F138" s="1">
        <v>19.760000000000002</v>
      </c>
      <c r="G138" s="1">
        <v>45.98</v>
      </c>
      <c r="H138" s="1">
        <v>0.04</v>
      </c>
      <c r="I138" s="1">
        <v>0</v>
      </c>
      <c r="J138" s="1">
        <v>0</v>
      </c>
      <c r="K138" s="1">
        <v>0.36</v>
      </c>
      <c r="L138" s="1">
        <v>9.1999999999999993</v>
      </c>
      <c r="M138" s="1">
        <v>42.4</v>
      </c>
      <c r="N138" s="1">
        <v>10</v>
      </c>
      <c r="O138" s="1">
        <v>1.24</v>
      </c>
    </row>
    <row r="139" spans="1:18">
      <c r="A139" s="2">
        <v>382</v>
      </c>
      <c r="B139" s="1" t="s">
        <v>3</v>
      </c>
      <c r="C139" s="1">
        <v>200</v>
      </c>
      <c r="D139" s="1">
        <v>3.5</v>
      </c>
      <c r="E139" s="1">
        <v>3.7</v>
      </c>
      <c r="F139" s="1">
        <v>27.5</v>
      </c>
      <c r="G139" s="1">
        <v>144</v>
      </c>
      <c r="H139" s="1">
        <v>0</v>
      </c>
      <c r="I139" s="1">
        <v>1</v>
      </c>
      <c r="J139" s="1">
        <v>0</v>
      </c>
      <c r="K139" s="1">
        <v>0</v>
      </c>
      <c r="L139" s="1">
        <v>119.2</v>
      </c>
      <c r="M139" s="1">
        <v>124.1</v>
      </c>
      <c r="N139" s="1">
        <v>14.7</v>
      </c>
      <c r="O139" s="1">
        <v>0.5</v>
      </c>
    </row>
    <row r="140" spans="1:18">
      <c r="A140" s="2" t="s">
        <v>24</v>
      </c>
      <c r="B140" s="1" t="s">
        <v>2</v>
      </c>
      <c r="C140" s="1">
        <v>10</v>
      </c>
      <c r="D140" s="1">
        <v>3.16</v>
      </c>
      <c r="E140" s="1">
        <v>0.4</v>
      </c>
      <c r="F140" s="1">
        <v>19.32</v>
      </c>
      <c r="G140" s="1">
        <v>52.6</v>
      </c>
      <c r="H140" s="1">
        <v>0.04</v>
      </c>
      <c r="I140" s="1">
        <v>0</v>
      </c>
      <c r="J140" s="1">
        <v>0</v>
      </c>
      <c r="K140" s="1">
        <v>0.52</v>
      </c>
      <c r="L140" s="1">
        <v>9.1999999999999993</v>
      </c>
      <c r="M140" s="1">
        <v>34.799999999999997</v>
      </c>
      <c r="N140" s="1">
        <v>13.2</v>
      </c>
      <c r="O140" s="1">
        <v>0.44</v>
      </c>
    </row>
    <row r="141" spans="1:18">
      <c r="A141" s="2">
        <v>338</v>
      </c>
      <c r="B141" s="1" t="s">
        <v>78</v>
      </c>
      <c r="C141" s="1">
        <v>100</v>
      </c>
      <c r="D141" s="1">
        <v>1.5</v>
      </c>
      <c r="E141" s="1">
        <v>0.5</v>
      </c>
      <c r="F141" s="1">
        <v>21</v>
      </c>
      <c r="G141" s="1">
        <v>96</v>
      </c>
      <c r="H141" s="1">
        <v>0</v>
      </c>
      <c r="I141" s="1">
        <v>10</v>
      </c>
      <c r="J141" s="1">
        <v>0</v>
      </c>
      <c r="K141" s="1">
        <v>0.9</v>
      </c>
      <c r="L141" s="1">
        <v>8</v>
      </c>
      <c r="M141" s="1">
        <v>28</v>
      </c>
      <c r="N141" s="1">
        <v>42</v>
      </c>
      <c r="O141" s="1">
        <v>0.6</v>
      </c>
    </row>
    <row r="142" spans="1:18">
      <c r="A142" s="60" t="s">
        <v>80</v>
      </c>
      <c r="B142" s="61"/>
      <c r="C142" s="62"/>
      <c r="D142" s="1">
        <f>SUM(D137+D138+D139+D140+D141)</f>
        <v>16.48</v>
      </c>
      <c r="E142" s="1">
        <f>SUM(E137+E138+E139+E140+E141)</f>
        <v>16.22</v>
      </c>
      <c r="F142" s="1">
        <f>SUM(F137+F138+F139+F140+F141)</f>
        <v>94.37</v>
      </c>
      <c r="G142" s="1">
        <f>SUM(G137:G141)</f>
        <v>574.38000000000011</v>
      </c>
      <c r="H142" s="1">
        <f t="shared" ref="H142:O142" si="16">SUM(H137+H138+H139+H140+H141)</f>
        <v>0.18000000000000002</v>
      </c>
      <c r="I142" s="1">
        <f t="shared" si="16"/>
        <v>12.9</v>
      </c>
      <c r="J142" s="1">
        <f t="shared" si="16"/>
        <v>71.599999999999994</v>
      </c>
      <c r="K142" s="1">
        <f t="shared" si="16"/>
        <v>2.1800000000000002</v>
      </c>
      <c r="L142" s="1">
        <f t="shared" si="16"/>
        <v>237.89999999999998</v>
      </c>
      <c r="M142" s="1">
        <f t="shared" si="16"/>
        <v>357.3</v>
      </c>
      <c r="N142" s="1">
        <f t="shared" si="16"/>
        <v>106.60000000000001</v>
      </c>
      <c r="O142" s="1">
        <f t="shared" si="16"/>
        <v>4.08</v>
      </c>
    </row>
    <row r="143" spans="1:18">
      <c r="A143" s="60" t="s">
        <v>88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/>
    </row>
    <row r="144" spans="1:18" ht="27.6">
      <c r="A144" s="2">
        <v>63</v>
      </c>
      <c r="B144" s="33" t="s">
        <v>173</v>
      </c>
      <c r="C144" s="16">
        <v>100</v>
      </c>
      <c r="D144" s="16">
        <v>1.7</v>
      </c>
      <c r="E144" s="16">
        <v>1.3</v>
      </c>
      <c r="F144" s="1">
        <v>16.5</v>
      </c>
      <c r="G144" s="1">
        <v>85.3</v>
      </c>
      <c r="H144" s="1">
        <v>0</v>
      </c>
      <c r="I144" s="1">
        <v>1.9</v>
      </c>
      <c r="J144" s="1">
        <v>0</v>
      </c>
      <c r="K144" s="1">
        <v>1.1000000000000001</v>
      </c>
      <c r="L144" s="1">
        <v>41.4</v>
      </c>
      <c r="M144" s="1">
        <v>44.3</v>
      </c>
      <c r="N144" s="1">
        <v>63.4</v>
      </c>
      <c r="O144" s="1">
        <v>0.9</v>
      </c>
    </row>
    <row r="145" spans="1:15">
      <c r="A145" s="2">
        <v>106</v>
      </c>
      <c r="B145" s="16" t="s">
        <v>132</v>
      </c>
      <c r="C145" s="16">
        <v>200</v>
      </c>
      <c r="D145" s="16">
        <v>4</v>
      </c>
      <c r="E145" s="16">
        <v>5</v>
      </c>
      <c r="F145" s="1">
        <v>16</v>
      </c>
      <c r="G145" s="1">
        <v>101.6</v>
      </c>
      <c r="H145" s="1">
        <v>0</v>
      </c>
      <c r="I145" s="1">
        <v>15</v>
      </c>
      <c r="J145" s="1">
        <v>107</v>
      </c>
      <c r="K145" s="1">
        <v>1</v>
      </c>
      <c r="L145" s="1">
        <v>26</v>
      </c>
      <c r="M145" s="1">
        <v>84</v>
      </c>
      <c r="N145" s="1">
        <v>27</v>
      </c>
      <c r="O145" s="1">
        <v>1</v>
      </c>
    </row>
    <row r="146" spans="1:15">
      <c r="A146" s="2">
        <v>268</v>
      </c>
      <c r="B146" s="33" t="s">
        <v>164</v>
      </c>
      <c r="C146" s="16">
        <v>90</v>
      </c>
      <c r="D146" s="16">
        <v>6.8</v>
      </c>
      <c r="E146" s="1">
        <v>15.46</v>
      </c>
      <c r="F146" s="1">
        <v>8.7899999999999991</v>
      </c>
      <c r="G146" s="1">
        <v>203</v>
      </c>
      <c r="H146" s="1">
        <v>0.19</v>
      </c>
      <c r="I146" s="1">
        <v>2.3199999999999998</v>
      </c>
      <c r="J146" s="1">
        <v>12.5</v>
      </c>
      <c r="K146" s="1">
        <v>0.3</v>
      </c>
      <c r="L146" s="1">
        <v>27.9</v>
      </c>
      <c r="M146" s="1">
        <v>91.9</v>
      </c>
      <c r="N146" s="1">
        <v>30.12</v>
      </c>
      <c r="O146" s="1">
        <v>1.1100000000000001</v>
      </c>
    </row>
    <row r="147" spans="1:15">
      <c r="A147" s="2">
        <v>309</v>
      </c>
      <c r="B147" s="1" t="s">
        <v>140</v>
      </c>
      <c r="C147" s="1">
        <v>150</v>
      </c>
      <c r="D147" s="1">
        <v>5.0999999999999996</v>
      </c>
      <c r="E147" s="1">
        <v>7.5</v>
      </c>
      <c r="F147" s="1">
        <v>28.5</v>
      </c>
      <c r="G147" s="1">
        <v>201.9</v>
      </c>
      <c r="H147" s="1">
        <v>0.06</v>
      </c>
      <c r="I147" s="1">
        <v>0</v>
      </c>
      <c r="J147" s="1">
        <v>0</v>
      </c>
      <c r="K147" s="1">
        <v>1.95</v>
      </c>
      <c r="L147" s="1">
        <v>12</v>
      </c>
      <c r="M147" s="1">
        <v>34.5</v>
      </c>
      <c r="N147" s="1">
        <v>7.5</v>
      </c>
      <c r="O147" s="1">
        <v>0.75</v>
      </c>
    </row>
    <row r="148" spans="1:15">
      <c r="A148" s="2">
        <v>345</v>
      </c>
      <c r="B148" s="1" t="s">
        <v>129</v>
      </c>
      <c r="C148" s="1">
        <v>200</v>
      </c>
      <c r="D148" s="1">
        <v>0.52</v>
      </c>
      <c r="E148" s="1">
        <v>0.18</v>
      </c>
      <c r="F148" s="1">
        <v>24.84</v>
      </c>
      <c r="G148" s="1">
        <v>102.9</v>
      </c>
      <c r="H148" s="1">
        <v>0.02</v>
      </c>
      <c r="I148" s="1">
        <v>59.4</v>
      </c>
      <c r="J148" s="1">
        <v>0</v>
      </c>
      <c r="K148" s="1">
        <v>0.2</v>
      </c>
      <c r="L148" s="1">
        <v>23.4</v>
      </c>
      <c r="M148" s="1">
        <v>23.4</v>
      </c>
      <c r="N148" s="1">
        <v>17</v>
      </c>
      <c r="O148" s="1">
        <v>60.3</v>
      </c>
    </row>
    <row r="149" spans="1:15">
      <c r="A149" s="2" t="s">
        <v>24</v>
      </c>
      <c r="B149" s="1" t="s">
        <v>2</v>
      </c>
      <c r="C149" s="1">
        <v>20</v>
      </c>
      <c r="D149" s="1">
        <v>1.58</v>
      </c>
      <c r="E149" s="1">
        <v>0.2</v>
      </c>
      <c r="F149" s="1">
        <v>9.66</v>
      </c>
      <c r="G149" s="1">
        <v>46.76</v>
      </c>
      <c r="H149" s="1">
        <v>0.02</v>
      </c>
      <c r="I149" s="1">
        <v>0</v>
      </c>
      <c r="J149" s="1">
        <v>0</v>
      </c>
      <c r="K149" s="1">
        <v>0.26</v>
      </c>
      <c r="L149" s="1">
        <v>4.5999999999999996</v>
      </c>
      <c r="M149" s="1">
        <v>17.399999999999999</v>
      </c>
      <c r="N149" s="1">
        <v>6.6</v>
      </c>
      <c r="O149" s="1">
        <v>0.22</v>
      </c>
    </row>
    <row r="150" spans="1:15">
      <c r="A150" s="2" t="s">
        <v>24</v>
      </c>
      <c r="B150" s="1" t="s">
        <v>36</v>
      </c>
      <c r="C150" s="1">
        <v>40</v>
      </c>
      <c r="D150" s="1">
        <v>2.2400000000000002</v>
      </c>
      <c r="E150" s="1">
        <v>0.44</v>
      </c>
      <c r="F150" s="1">
        <v>19.760000000000002</v>
      </c>
      <c r="G150" s="1">
        <v>91.96</v>
      </c>
      <c r="H150" s="1">
        <v>0.04</v>
      </c>
      <c r="I150" s="1">
        <v>0</v>
      </c>
      <c r="J150" s="1">
        <v>0</v>
      </c>
      <c r="K150" s="1">
        <v>0.36</v>
      </c>
      <c r="L150" s="1">
        <v>9.1999999999999993</v>
      </c>
      <c r="M150" s="1">
        <v>42.4</v>
      </c>
      <c r="N150" s="1">
        <v>10</v>
      </c>
      <c r="O150" s="1">
        <v>1.24</v>
      </c>
    </row>
    <row r="151" spans="1:15">
      <c r="A151" s="60" t="s">
        <v>11</v>
      </c>
      <c r="B151" s="61"/>
      <c r="C151" s="62"/>
      <c r="D151" s="1">
        <f t="shared" ref="D151:O151" si="17">SUM(D144+D145+D146+D147+D148+D149+D150)</f>
        <v>21.940000000000005</v>
      </c>
      <c r="E151" s="1">
        <f t="shared" si="17"/>
        <v>30.080000000000002</v>
      </c>
      <c r="F151" s="1">
        <f t="shared" si="17"/>
        <v>124.05</v>
      </c>
      <c r="G151" s="1">
        <f>SUM(G144:G150)</f>
        <v>833.42</v>
      </c>
      <c r="H151" s="1">
        <f t="shared" si="17"/>
        <v>0.33</v>
      </c>
      <c r="I151" s="1">
        <f t="shared" si="17"/>
        <v>78.62</v>
      </c>
      <c r="J151" s="1">
        <f t="shared" si="17"/>
        <v>119.5</v>
      </c>
      <c r="K151" s="1">
        <f t="shared" si="17"/>
        <v>5.17</v>
      </c>
      <c r="L151" s="1">
        <f t="shared" si="17"/>
        <v>144.5</v>
      </c>
      <c r="M151" s="1">
        <f t="shared" si="17"/>
        <v>337.9</v>
      </c>
      <c r="N151" s="1">
        <f t="shared" si="17"/>
        <v>161.62</v>
      </c>
      <c r="O151" s="1">
        <f t="shared" si="17"/>
        <v>65.52</v>
      </c>
    </row>
    <row r="152" spans="1:15">
      <c r="A152" s="60"/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/>
    </row>
    <row r="153" spans="1:15">
      <c r="A153" s="45">
        <v>420</v>
      </c>
      <c r="B153" s="43" t="s">
        <v>197</v>
      </c>
      <c r="C153" s="47">
        <v>100</v>
      </c>
      <c r="D153" s="1">
        <v>9.6</v>
      </c>
      <c r="E153" s="1">
        <v>13.84</v>
      </c>
      <c r="F153" s="1">
        <v>3.75</v>
      </c>
      <c r="G153" s="1">
        <v>270.94</v>
      </c>
      <c r="H153" s="1">
        <v>0.14000000000000001</v>
      </c>
      <c r="I153" s="1">
        <v>0</v>
      </c>
      <c r="J153" s="1">
        <v>7.5</v>
      </c>
      <c r="K153" s="1">
        <v>0</v>
      </c>
      <c r="L153" s="1">
        <v>269.36</v>
      </c>
      <c r="M153" s="1">
        <v>24.19</v>
      </c>
      <c r="N153" s="1">
        <v>104.46</v>
      </c>
      <c r="O153" s="1">
        <v>1.5</v>
      </c>
    </row>
    <row r="154" spans="1:15">
      <c r="A154" s="45">
        <v>389</v>
      </c>
      <c r="B154" s="43" t="s">
        <v>170</v>
      </c>
      <c r="C154" s="47">
        <v>200</v>
      </c>
      <c r="D154" s="1">
        <v>0.2</v>
      </c>
      <c r="E154" s="1">
        <v>0.1</v>
      </c>
      <c r="F154" s="1">
        <v>14.3</v>
      </c>
      <c r="G154" s="1">
        <v>65</v>
      </c>
      <c r="H154" s="1">
        <v>0</v>
      </c>
      <c r="I154" s="1">
        <v>0</v>
      </c>
      <c r="J154" s="1">
        <v>0</v>
      </c>
      <c r="K154" s="1">
        <v>0</v>
      </c>
      <c r="L154" s="1">
        <v>2</v>
      </c>
      <c r="M154" s="1">
        <v>2</v>
      </c>
      <c r="N154" s="1">
        <v>1</v>
      </c>
      <c r="O154" s="1">
        <v>0</v>
      </c>
    </row>
    <row r="155" spans="1:15">
      <c r="A155" s="45"/>
      <c r="B155" s="46"/>
      <c r="C155" s="4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>
      <c r="A156" s="60" t="s">
        <v>76</v>
      </c>
      <c r="B156" s="61"/>
      <c r="C156" s="47"/>
      <c r="D156" s="1">
        <f>SUM(D153+D154+D155)</f>
        <v>9.7999999999999989</v>
      </c>
      <c r="E156" s="1">
        <f t="shared" ref="E156:O156" si="18">SUM(E153+E154+E155)</f>
        <v>13.94</v>
      </c>
      <c r="F156" s="1">
        <f t="shared" si="18"/>
        <v>18.05</v>
      </c>
      <c r="G156" s="1">
        <f>SUM(G153:G155)</f>
        <v>335.94</v>
      </c>
      <c r="H156" s="1">
        <f t="shared" si="18"/>
        <v>0.14000000000000001</v>
      </c>
      <c r="I156" s="1">
        <f t="shared" si="18"/>
        <v>0</v>
      </c>
      <c r="J156" s="1">
        <f t="shared" si="18"/>
        <v>7.5</v>
      </c>
      <c r="K156" s="1">
        <f t="shared" si="18"/>
        <v>0</v>
      </c>
      <c r="L156" s="1">
        <f t="shared" si="18"/>
        <v>271.36</v>
      </c>
      <c r="M156" s="1">
        <f t="shared" si="18"/>
        <v>26.19</v>
      </c>
      <c r="N156" s="1">
        <f t="shared" si="18"/>
        <v>105.46</v>
      </c>
      <c r="O156" s="1">
        <f t="shared" si="18"/>
        <v>1.5</v>
      </c>
    </row>
    <row r="157" spans="1:15">
      <c r="A157" s="60" t="s">
        <v>14</v>
      </c>
      <c r="B157" s="61"/>
      <c r="C157" s="62"/>
      <c r="D157" s="1">
        <f t="shared" ref="D157:O157" si="19">SUM(D142+D151+D156)</f>
        <v>48.22</v>
      </c>
      <c r="E157" s="1">
        <f t="shared" si="19"/>
        <v>60.239999999999995</v>
      </c>
      <c r="F157" s="1">
        <f t="shared" si="19"/>
        <v>236.47000000000003</v>
      </c>
      <c r="G157" s="1">
        <f>SUM(G142+G151+G156)</f>
        <v>1743.7400000000002</v>
      </c>
      <c r="H157" s="1">
        <f t="shared" si="19"/>
        <v>0.65</v>
      </c>
      <c r="I157" s="1">
        <f t="shared" si="19"/>
        <v>91.52000000000001</v>
      </c>
      <c r="J157" s="1">
        <f t="shared" si="19"/>
        <v>198.6</v>
      </c>
      <c r="K157" s="1">
        <f t="shared" si="19"/>
        <v>7.35</v>
      </c>
      <c r="L157" s="1">
        <f t="shared" si="19"/>
        <v>653.76</v>
      </c>
      <c r="M157" s="1">
        <f t="shared" si="19"/>
        <v>721.3900000000001</v>
      </c>
      <c r="N157" s="1">
        <f t="shared" si="19"/>
        <v>373.68</v>
      </c>
      <c r="O157" s="1">
        <f t="shared" si="19"/>
        <v>71.099999999999994</v>
      </c>
    </row>
    <row r="161" spans="1:18" ht="12.75" customHeight="1">
      <c r="A161" s="78" t="s">
        <v>195</v>
      </c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</row>
    <row r="162" spans="1:18">
      <c r="A162" s="73" t="s">
        <v>50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</row>
    <row r="163" spans="1:18">
      <c r="A163" s="74" t="s">
        <v>113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</row>
    <row r="164" spans="1:18">
      <c r="A164" s="76" t="s">
        <v>177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</row>
    <row r="165" spans="1:18">
      <c r="A165" s="71" t="s">
        <v>65</v>
      </c>
      <c r="B165" s="71" t="s">
        <v>119</v>
      </c>
      <c r="C165" s="71" t="s">
        <v>18</v>
      </c>
      <c r="D165" s="68" t="s">
        <v>137</v>
      </c>
      <c r="E165" s="61"/>
      <c r="F165" s="62"/>
      <c r="G165" s="66" t="s">
        <v>120</v>
      </c>
      <c r="H165" s="63" t="s">
        <v>15</v>
      </c>
      <c r="I165" s="61"/>
      <c r="J165" s="61"/>
      <c r="K165" s="62"/>
      <c r="L165" s="60" t="s">
        <v>151</v>
      </c>
      <c r="M165" s="61"/>
      <c r="N165" s="61"/>
      <c r="O165" s="62"/>
    </row>
    <row r="166" spans="1:18">
      <c r="A166" s="75"/>
      <c r="B166" s="75"/>
      <c r="C166" s="72"/>
      <c r="D166" s="1" t="s">
        <v>33</v>
      </c>
      <c r="E166" s="1" t="s">
        <v>29</v>
      </c>
      <c r="F166" s="1" t="s">
        <v>28</v>
      </c>
      <c r="G166" s="67"/>
      <c r="H166" s="1" t="s">
        <v>26</v>
      </c>
      <c r="I166" s="1" t="s">
        <v>30</v>
      </c>
      <c r="J166" s="1" t="s">
        <v>32</v>
      </c>
      <c r="K166" s="1" t="s">
        <v>25</v>
      </c>
      <c r="L166" s="1" t="s">
        <v>27</v>
      </c>
      <c r="M166" s="1" t="s">
        <v>35</v>
      </c>
      <c r="N166" s="1" t="s">
        <v>23</v>
      </c>
      <c r="O166" s="1" t="s">
        <v>31</v>
      </c>
    </row>
    <row r="167" spans="1:18">
      <c r="A167" s="2">
        <v>1</v>
      </c>
      <c r="B167" s="2">
        <v>2</v>
      </c>
      <c r="C167" s="2">
        <v>3</v>
      </c>
      <c r="D167" s="2">
        <v>4</v>
      </c>
      <c r="E167" s="2">
        <v>5</v>
      </c>
      <c r="F167" s="2">
        <v>6</v>
      </c>
      <c r="G167" s="2">
        <v>7</v>
      </c>
      <c r="H167" s="2">
        <v>8</v>
      </c>
      <c r="I167" s="2">
        <v>9</v>
      </c>
      <c r="J167" s="2">
        <v>10</v>
      </c>
      <c r="K167" s="2">
        <v>11</v>
      </c>
      <c r="L167" s="2">
        <v>12</v>
      </c>
      <c r="M167" s="2">
        <v>13</v>
      </c>
      <c r="N167" s="2">
        <v>14</v>
      </c>
      <c r="O167" s="2">
        <v>15</v>
      </c>
    </row>
    <row r="168" spans="1:18">
      <c r="A168" s="60" t="s">
        <v>92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/>
    </row>
    <row r="169" spans="1:18">
      <c r="A169" s="2">
        <v>212</v>
      </c>
      <c r="B169" s="1" t="s">
        <v>189</v>
      </c>
      <c r="C169" s="1">
        <v>150</v>
      </c>
      <c r="D169" s="1">
        <v>11.7</v>
      </c>
      <c r="E169" s="1">
        <v>15.8</v>
      </c>
      <c r="F169" s="1">
        <v>7.5</v>
      </c>
      <c r="G169" s="1">
        <v>238.6</v>
      </c>
      <c r="H169" s="1">
        <v>0</v>
      </c>
      <c r="I169" s="1">
        <v>0</v>
      </c>
      <c r="J169" s="1">
        <v>0.2</v>
      </c>
      <c r="K169" s="1">
        <v>0.5</v>
      </c>
      <c r="L169" s="1">
        <v>254.5</v>
      </c>
      <c r="M169" s="1">
        <v>166.3</v>
      </c>
      <c r="N169" s="1">
        <v>34.799999999999997</v>
      </c>
      <c r="O169" s="1">
        <v>1.1000000000000001</v>
      </c>
    </row>
    <row r="170" spans="1:18">
      <c r="A170" s="2" t="s">
        <v>24</v>
      </c>
      <c r="B170" s="1" t="s">
        <v>2</v>
      </c>
      <c r="C170" s="1">
        <v>40</v>
      </c>
      <c r="D170" s="1">
        <v>2.7</v>
      </c>
      <c r="E170" s="1">
        <v>0.3</v>
      </c>
      <c r="F170" s="1">
        <v>17.399999999999999</v>
      </c>
      <c r="G170" s="1">
        <v>105.3</v>
      </c>
      <c r="H170" s="1">
        <v>0.1</v>
      </c>
      <c r="I170" s="1">
        <v>0</v>
      </c>
      <c r="J170" s="1">
        <v>0</v>
      </c>
      <c r="K170" s="1">
        <v>0</v>
      </c>
      <c r="L170" s="1">
        <v>11.5</v>
      </c>
      <c r="M170" s="1">
        <v>42</v>
      </c>
      <c r="N170" s="1">
        <v>16</v>
      </c>
      <c r="O170" s="1">
        <v>0.7</v>
      </c>
    </row>
    <row r="171" spans="1:18">
      <c r="A171" s="2" t="s">
        <v>24</v>
      </c>
      <c r="B171" s="1" t="s">
        <v>36</v>
      </c>
      <c r="C171" s="1">
        <v>20</v>
      </c>
      <c r="D171" s="1">
        <v>1</v>
      </c>
      <c r="E171" s="1">
        <v>0.1</v>
      </c>
      <c r="F171" s="1">
        <v>7.6</v>
      </c>
      <c r="G171" s="1">
        <v>69</v>
      </c>
      <c r="H171" s="1">
        <v>0</v>
      </c>
      <c r="I171" s="1">
        <v>0</v>
      </c>
      <c r="J171" s="1">
        <v>0</v>
      </c>
      <c r="K171" s="1">
        <v>0</v>
      </c>
      <c r="L171" s="1">
        <v>5.8</v>
      </c>
      <c r="M171" s="1">
        <v>21</v>
      </c>
      <c r="N171" s="1">
        <v>7.3</v>
      </c>
      <c r="O171" s="1">
        <v>0.4</v>
      </c>
    </row>
    <row r="172" spans="1:18" ht="12.75" customHeight="1">
      <c r="A172" s="36" t="s">
        <v>24</v>
      </c>
      <c r="B172" s="36" t="s">
        <v>186</v>
      </c>
      <c r="C172" s="35">
        <v>125</v>
      </c>
      <c r="D172" s="1">
        <v>5.13</v>
      </c>
      <c r="E172" s="1">
        <v>1.88</v>
      </c>
      <c r="F172" s="1">
        <v>7.38</v>
      </c>
      <c r="G172" s="1">
        <v>66.88</v>
      </c>
      <c r="H172" s="1">
        <v>0.04</v>
      </c>
      <c r="I172" s="1">
        <v>0.75</v>
      </c>
      <c r="J172" s="1">
        <v>12.5</v>
      </c>
      <c r="K172" s="1">
        <v>0</v>
      </c>
      <c r="L172" s="1">
        <v>155</v>
      </c>
      <c r="M172" s="1">
        <v>118.75</v>
      </c>
      <c r="N172" s="1">
        <v>18.75</v>
      </c>
      <c r="O172" s="1">
        <v>0.13</v>
      </c>
    </row>
    <row r="173" spans="1:18">
      <c r="A173" s="2">
        <v>377</v>
      </c>
      <c r="B173" s="1" t="s">
        <v>17</v>
      </c>
      <c r="C173" s="1">
        <v>200</v>
      </c>
      <c r="D173" s="1">
        <v>0.3</v>
      </c>
      <c r="E173" s="1">
        <v>0.1</v>
      </c>
      <c r="F173" s="1">
        <v>15.2</v>
      </c>
      <c r="G173" s="1">
        <v>62</v>
      </c>
      <c r="H173" s="1">
        <v>0</v>
      </c>
      <c r="I173" s="1">
        <v>3</v>
      </c>
      <c r="J173" s="1">
        <v>0</v>
      </c>
      <c r="K173" s="1">
        <v>0</v>
      </c>
      <c r="L173" s="1">
        <v>8</v>
      </c>
      <c r="M173" s="1">
        <v>10</v>
      </c>
      <c r="N173" s="1">
        <v>5</v>
      </c>
      <c r="O173" s="1">
        <v>1</v>
      </c>
    </row>
    <row r="174" spans="1:18">
      <c r="A174" s="2">
        <v>338</v>
      </c>
      <c r="B174" s="1" t="s">
        <v>94</v>
      </c>
      <c r="C174" s="1">
        <v>100</v>
      </c>
      <c r="D174" s="1">
        <v>0.4</v>
      </c>
      <c r="E174" s="1">
        <v>0.3</v>
      </c>
      <c r="F174" s="1">
        <v>10.3</v>
      </c>
      <c r="G174" s="1">
        <v>47</v>
      </c>
      <c r="H174" s="1">
        <v>0</v>
      </c>
      <c r="I174" s="1">
        <v>5</v>
      </c>
      <c r="J174" s="1">
        <v>1</v>
      </c>
      <c r="K174" s="1">
        <v>0.4</v>
      </c>
      <c r="L174" s="1">
        <v>19</v>
      </c>
      <c r="M174" s="1">
        <v>16</v>
      </c>
      <c r="N174" s="1">
        <v>12</v>
      </c>
      <c r="O174" s="1">
        <v>2.2999999999999998</v>
      </c>
    </row>
    <row r="175" spans="1:18">
      <c r="A175" s="60" t="s">
        <v>80</v>
      </c>
      <c r="B175" s="61"/>
      <c r="C175" s="62"/>
      <c r="D175" s="1">
        <f t="shared" ref="D175:O175" si="20">SUM(D169+D170+D171+D172+D173+D174)</f>
        <v>21.229999999999997</v>
      </c>
      <c r="E175" s="1">
        <f t="shared" si="20"/>
        <v>18.480000000000004</v>
      </c>
      <c r="F175" s="1">
        <f t="shared" si="20"/>
        <v>65.38</v>
      </c>
      <c r="G175" s="1">
        <f t="shared" si="20"/>
        <v>588.78</v>
      </c>
      <c r="H175" s="1">
        <f t="shared" si="20"/>
        <v>0.14000000000000001</v>
      </c>
      <c r="I175" s="1">
        <f t="shared" si="20"/>
        <v>8.75</v>
      </c>
      <c r="J175" s="1">
        <f t="shared" si="20"/>
        <v>13.7</v>
      </c>
      <c r="K175" s="1">
        <f t="shared" si="20"/>
        <v>0.9</v>
      </c>
      <c r="L175" s="1">
        <f t="shared" si="20"/>
        <v>453.8</v>
      </c>
      <c r="M175" s="1">
        <f t="shared" si="20"/>
        <v>374.05</v>
      </c>
      <c r="N175" s="1">
        <f t="shared" si="20"/>
        <v>93.85</v>
      </c>
      <c r="O175" s="1">
        <f t="shared" si="20"/>
        <v>5.63</v>
      </c>
    </row>
    <row r="176" spans="1:18">
      <c r="A176" s="60" t="s">
        <v>88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/>
    </row>
    <row r="177" spans="1:15">
      <c r="A177" s="2">
        <v>52</v>
      </c>
      <c r="B177" s="16" t="s">
        <v>144</v>
      </c>
      <c r="C177" s="16">
        <v>100</v>
      </c>
      <c r="D177" s="16">
        <v>1.4</v>
      </c>
      <c r="E177" s="16">
        <v>6</v>
      </c>
      <c r="F177" s="1">
        <v>8.26</v>
      </c>
      <c r="G177" s="1">
        <v>92.8</v>
      </c>
      <c r="H177" s="1">
        <v>0.01</v>
      </c>
      <c r="I177" s="1">
        <v>6.65</v>
      </c>
      <c r="J177" s="1">
        <v>0</v>
      </c>
      <c r="K177" s="1">
        <v>3.1</v>
      </c>
      <c r="L177" s="1">
        <v>35.4</v>
      </c>
      <c r="M177" s="1">
        <v>20.69</v>
      </c>
      <c r="N177" s="1">
        <v>40.6</v>
      </c>
      <c r="O177" s="1">
        <v>1.32</v>
      </c>
    </row>
    <row r="178" spans="1:15" ht="27.6">
      <c r="A178" s="2">
        <v>96</v>
      </c>
      <c r="B178" s="16" t="s">
        <v>110</v>
      </c>
      <c r="C178" s="16">
        <v>200</v>
      </c>
      <c r="D178" s="16">
        <v>2.9</v>
      </c>
      <c r="E178" s="16">
        <v>5.8</v>
      </c>
      <c r="F178" s="1">
        <v>22.2</v>
      </c>
      <c r="G178" s="1">
        <v>148</v>
      </c>
      <c r="H178" s="1">
        <v>0.1</v>
      </c>
      <c r="I178" s="1">
        <v>11.3</v>
      </c>
      <c r="J178" s="1">
        <v>0</v>
      </c>
      <c r="K178" s="1">
        <v>2.1</v>
      </c>
      <c r="L178" s="1">
        <v>25.7</v>
      </c>
      <c r="M178" s="1">
        <v>104.3</v>
      </c>
      <c r="N178" s="1">
        <v>31.2</v>
      </c>
      <c r="O178" s="1">
        <v>1.4</v>
      </c>
    </row>
    <row r="179" spans="1:15">
      <c r="A179" s="2">
        <v>255</v>
      </c>
      <c r="B179" s="16" t="s">
        <v>148</v>
      </c>
      <c r="C179" s="16">
        <v>90</v>
      </c>
      <c r="D179" s="16">
        <v>14.4</v>
      </c>
      <c r="E179" s="1">
        <v>9.9</v>
      </c>
      <c r="F179" s="1">
        <v>6.1</v>
      </c>
      <c r="G179" s="1">
        <v>169.7</v>
      </c>
      <c r="H179" s="1">
        <v>0.2</v>
      </c>
      <c r="I179" s="1">
        <v>13.4</v>
      </c>
      <c r="J179" s="1">
        <v>5.8</v>
      </c>
      <c r="K179" s="1">
        <v>3.3</v>
      </c>
      <c r="L179" s="1">
        <v>14.4</v>
      </c>
      <c r="M179" s="1">
        <v>248.3</v>
      </c>
      <c r="N179" s="1">
        <v>16.100000000000001</v>
      </c>
      <c r="O179" s="1">
        <v>5.4</v>
      </c>
    </row>
    <row r="180" spans="1:15">
      <c r="A180" s="2">
        <v>302</v>
      </c>
      <c r="B180" s="1" t="s">
        <v>82</v>
      </c>
      <c r="C180" s="1">
        <v>150</v>
      </c>
      <c r="D180" s="1">
        <v>4.5</v>
      </c>
      <c r="E180" s="1">
        <v>5.0999999999999996</v>
      </c>
      <c r="F180" s="1">
        <v>21.9</v>
      </c>
      <c r="G180" s="1">
        <v>150.5</v>
      </c>
      <c r="H180" s="1">
        <v>0.1</v>
      </c>
      <c r="I180" s="1">
        <v>0</v>
      </c>
      <c r="J180" s="1">
        <v>0</v>
      </c>
      <c r="K180" s="1">
        <v>1.4</v>
      </c>
      <c r="L180" s="1">
        <v>18</v>
      </c>
      <c r="M180" s="1">
        <v>108</v>
      </c>
      <c r="N180" s="1">
        <v>73.5</v>
      </c>
      <c r="O180" s="1">
        <v>2.4</v>
      </c>
    </row>
    <row r="181" spans="1:15">
      <c r="A181" s="2">
        <v>348</v>
      </c>
      <c r="B181" s="1" t="s">
        <v>73</v>
      </c>
      <c r="C181" s="1">
        <v>200</v>
      </c>
      <c r="D181" s="1">
        <v>0.2</v>
      </c>
      <c r="E181" s="1">
        <v>0.1</v>
      </c>
      <c r="F181" s="1">
        <v>29.6</v>
      </c>
      <c r="G181" s="1">
        <v>115.8</v>
      </c>
      <c r="H181" s="1">
        <v>0</v>
      </c>
      <c r="I181" s="1">
        <v>0</v>
      </c>
      <c r="J181" s="1">
        <v>0</v>
      </c>
      <c r="K181" s="1">
        <v>1.1000000000000001</v>
      </c>
      <c r="L181" s="1">
        <v>33</v>
      </c>
      <c r="M181" s="1">
        <v>29</v>
      </c>
      <c r="N181" s="1">
        <v>21</v>
      </c>
      <c r="O181" s="1">
        <v>0.1</v>
      </c>
    </row>
    <row r="182" spans="1:15">
      <c r="A182" s="2" t="s">
        <v>22</v>
      </c>
      <c r="B182" s="1" t="s">
        <v>4</v>
      </c>
      <c r="C182" s="1">
        <v>20</v>
      </c>
      <c r="D182" s="1">
        <v>1.8</v>
      </c>
      <c r="E182" s="1">
        <v>0.2</v>
      </c>
      <c r="F182" s="1">
        <v>11.6</v>
      </c>
      <c r="G182" s="1">
        <v>52.7</v>
      </c>
      <c r="H182" s="1">
        <v>0</v>
      </c>
      <c r="I182" s="1">
        <v>0</v>
      </c>
      <c r="J182" s="1">
        <v>0</v>
      </c>
      <c r="K182" s="1">
        <v>0</v>
      </c>
      <c r="L182" s="1">
        <v>7.7</v>
      </c>
      <c r="M182" s="1">
        <v>28</v>
      </c>
      <c r="N182" s="1">
        <v>10.7</v>
      </c>
      <c r="O182" s="1">
        <v>0.4</v>
      </c>
    </row>
    <row r="183" spans="1:15">
      <c r="A183" s="2" t="s">
        <v>22</v>
      </c>
      <c r="B183" s="1" t="s">
        <v>8</v>
      </c>
      <c r="C183" s="1">
        <v>30</v>
      </c>
      <c r="D183" s="1">
        <v>2</v>
      </c>
      <c r="E183" s="1">
        <v>0.3</v>
      </c>
      <c r="F183" s="1">
        <v>15.2</v>
      </c>
      <c r="G183" s="1">
        <v>103.5</v>
      </c>
      <c r="H183" s="1">
        <v>0.1</v>
      </c>
      <c r="I183" s="1">
        <v>0</v>
      </c>
      <c r="J183" s="1">
        <v>0</v>
      </c>
      <c r="K183" s="1">
        <v>0</v>
      </c>
      <c r="L183" s="1">
        <v>11.5</v>
      </c>
      <c r="M183" s="1">
        <v>42</v>
      </c>
      <c r="N183" s="1">
        <v>14.5</v>
      </c>
      <c r="O183" s="1">
        <v>0.8</v>
      </c>
    </row>
    <row r="184" spans="1:15">
      <c r="A184" s="60" t="s">
        <v>11</v>
      </c>
      <c r="B184" s="61"/>
      <c r="C184" s="62"/>
      <c r="D184" s="1">
        <f t="shared" ref="D184:O184" si="21">SUM(D177+D178+D179+D180+D181+D182+D183)</f>
        <v>27.2</v>
      </c>
      <c r="E184" s="1">
        <f t="shared" si="21"/>
        <v>27.400000000000006</v>
      </c>
      <c r="F184" s="1">
        <f t="shared" si="21"/>
        <v>114.86</v>
      </c>
      <c r="G184" s="1">
        <f>SUM(G177:G183)</f>
        <v>833</v>
      </c>
      <c r="H184" s="1">
        <f t="shared" si="21"/>
        <v>0.51</v>
      </c>
      <c r="I184" s="1">
        <f t="shared" si="21"/>
        <v>31.35</v>
      </c>
      <c r="J184" s="1">
        <f t="shared" si="21"/>
        <v>5.8</v>
      </c>
      <c r="K184" s="1">
        <f t="shared" si="21"/>
        <v>11</v>
      </c>
      <c r="L184" s="1">
        <f t="shared" si="21"/>
        <v>145.69999999999999</v>
      </c>
      <c r="M184" s="1">
        <f t="shared" si="21"/>
        <v>580.29</v>
      </c>
      <c r="N184" s="1">
        <f t="shared" si="21"/>
        <v>207.6</v>
      </c>
      <c r="O184" s="1">
        <f t="shared" si="21"/>
        <v>11.820000000000002</v>
      </c>
    </row>
    <row r="185" spans="1:15">
      <c r="A185" s="60" t="s">
        <v>93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/>
    </row>
    <row r="186" spans="1:15">
      <c r="A186" s="45">
        <v>406</v>
      </c>
      <c r="B186" s="23" t="s">
        <v>112</v>
      </c>
      <c r="C186" s="11">
        <v>100</v>
      </c>
      <c r="D186" s="1">
        <v>11</v>
      </c>
      <c r="E186" s="1">
        <v>7</v>
      </c>
      <c r="F186" s="1">
        <v>40.299999999999997</v>
      </c>
      <c r="G186" s="1">
        <v>240.84</v>
      </c>
      <c r="H186" s="1">
        <v>0.1</v>
      </c>
      <c r="I186" s="1">
        <v>0</v>
      </c>
      <c r="J186" s="1">
        <v>0</v>
      </c>
      <c r="K186" s="1">
        <v>0</v>
      </c>
      <c r="L186" s="1">
        <v>28</v>
      </c>
      <c r="M186" s="1">
        <v>86.5</v>
      </c>
      <c r="N186" s="1">
        <v>22.3</v>
      </c>
      <c r="O186" s="1">
        <v>1.6</v>
      </c>
    </row>
    <row r="187" spans="1:15">
      <c r="A187" s="45">
        <v>389</v>
      </c>
      <c r="B187" s="46" t="s">
        <v>7</v>
      </c>
      <c r="C187" s="47">
        <v>200</v>
      </c>
      <c r="D187" s="1">
        <v>5.6</v>
      </c>
      <c r="E187" s="1">
        <v>7</v>
      </c>
      <c r="F187" s="1">
        <v>9.4</v>
      </c>
      <c r="G187" s="1">
        <v>102</v>
      </c>
      <c r="H187" s="1">
        <v>0.1</v>
      </c>
      <c r="I187" s="1">
        <v>2</v>
      </c>
      <c r="J187" s="1">
        <v>0.1</v>
      </c>
      <c r="K187" s="1">
        <v>0</v>
      </c>
      <c r="L187" s="1">
        <v>96.1</v>
      </c>
      <c r="M187" s="1">
        <v>182</v>
      </c>
      <c r="N187" s="1">
        <v>28</v>
      </c>
      <c r="O187" s="1">
        <v>0.2</v>
      </c>
    </row>
    <row r="188" spans="1:15">
      <c r="A188" s="45"/>
      <c r="B188" s="46"/>
      <c r="C188" s="4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>
      <c r="A189" s="60" t="s">
        <v>76</v>
      </c>
      <c r="B189" s="61"/>
      <c r="C189" s="47"/>
      <c r="D189" s="1">
        <f>SUM(D186+D187+D188)</f>
        <v>16.600000000000001</v>
      </c>
      <c r="E189" s="1">
        <f t="shared" ref="E189:O189" si="22">SUM(E186+E187+E188)</f>
        <v>14</v>
      </c>
      <c r="F189" s="1">
        <f t="shared" si="22"/>
        <v>49.699999999999996</v>
      </c>
      <c r="G189" s="1">
        <v>342.84</v>
      </c>
      <c r="H189" s="1">
        <f t="shared" si="22"/>
        <v>0.2</v>
      </c>
      <c r="I189" s="1">
        <f t="shared" si="22"/>
        <v>2</v>
      </c>
      <c r="J189" s="1">
        <f t="shared" si="22"/>
        <v>0.1</v>
      </c>
      <c r="K189" s="1">
        <f t="shared" si="22"/>
        <v>0</v>
      </c>
      <c r="L189" s="1">
        <f t="shared" si="22"/>
        <v>124.1</v>
      </c>
      <c r="M189" s="1">
        <f t="shared" si="22"/>
        <v>268.5</v>
      </c>
      <c r="N189" s="1">
        <f t="shared" si="22"/>
        <v>50.3</v>
      </c>
      <c r="O189" s="1">
        <f t="shared" si="22"/>
        <v>1.8</v>
      </c>
    </row>
    <row r="190" spans="1:15">
      <c r="A190" s="60" t="s">
        <v>14</v>
      </c>
      <c r="B190" s="61"/>
      <c r="C190" s="62"/>
      <c r="D190" s="1">
        <f t="shared" ref="D190:O190" si="23">SUM(D175+D184+D189)</f>
        <v>65.03</v>
      </c>
      <c r="E190" s="1">
        <f t="shared" si="23"/>
        <v>59.88000000000001</v>
      </c>
      <c r="F190" s="1">
        <f t="shared" si="23"/>
        <v>229.94</v>
      </c>
      <c r="G190" s="1">
        <f>SUM(G175+G184+G189)</f>
        <v>1764.62</v>
      </c>
      <c r="H190" s="1">
        <f t="shared" si="23"/>
        <v>0.85000000000000009</v>
      </c>
      <c r="I190" s="1">
        <f t="shared" si="23"/>
        <v>42.1</v>
      </c>
      <c r="J190" s="1">
        <f t="shared" si="23"/>
        <v>19.600000000000001</v>
      </c>
      <c r="K190" s="1">
        <f t="shared" si="23"/>
        <v>11.9</v>
      </c>
      <c r="L190" s="1">
        <f t="shared" si="23"/>
        <v>723.6</v>
      </c>
      <c r="M190" s="1">
        <f t="shared" si="23"/>
        <v>1222.8399999999999</v>
      </c>
      <c r="N190" s="1">
        <f t="shared" si="23"/>
        <v>351.75</v>
      </c>
      <c r="O190" s="1">
        <f t="shared" si="23"/>
        <v>19.250000000000004</v>
      </c>
    </row>
    <row r="194" spans="1:18" ht="12.75" customHeight="1">
      <c r="A194" s="78" t="s">
        <v>195</v>
      </c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</row>
    <row r="195" spans="1:18">
      <c r="A195" s="73" t="s">
        <v>53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</row>
    <row r="196" spans="1:18">
      <c r="A196" s="74" t="s">
        <v>117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</row>
    <row r="197" spans="1:18">
      <c r="A197" s="76" t="s">
        <v>178</v>
      </c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</row>
    <row r="198" spans="1:18">
      <c r="A198" s="71" t="s">
        <v>65</v>
      </c>
      <c r="B198" s="71" t="s">
        <v>119</v>
      </c>
      <c r="C198" s="71" t="s">
        <v>18</v>
      </c>
      <c r="D198" s="68" t="s">
        <v>137</v>
      </c>
      <c r="E198" s="61"/>
      <c r="F198" s="62"/>
      <c r="G198" s="66" t="s">
        <v>120</v>
      </c>
      <c r="H198" s="63" t="s">
        <v>15</v>
      </c>
      <c r="I198" s="61"/>
      <c r="J198" s="61"/>
      <c r="K198" s="62"/>
      <c r="L198" s="60" t="s">
        <v>151</v>
      </c>
      <c r="M198" s="61"/>
      <c r="N198" s="61"/>
      <c r="O198" s="62"/>
    </row>
    <row r="199" spans="1:18">
      <c r="A199" s="75"/>
      <c r="B199" s="75"/>
      <c r="C199" s="72"/>
      <c r="D199" s="1" t="s">
        <v>33</v>
      </c>
      <c r="E199" s="1" t="s">
        <v>29</v>
      </c>
      <c r="F199" s="1" t="s">
        <v>28</v>
      </c>
      <c r="G199" s="67"/>
      <c r="H199" s="1" t="s">
        <v>26</v>
      </c>
      <c r="I199" s="1" t="s">
        <v>30</v>
      </c>
      <c r="J199" s="1" t="s">
        <v>32</v>
      </c>
      <c r="K199" s="1" t="s">
        <v>25</v>
      </c>
      <c r="L199" s="1" t="s">
        <v>27</v>
      </c>
      <c r="M199" s="1" t="s">
        <v>35</v>
      </c>
      <c r="N199" s="1" t="s">
        <v>23</v>
      </c>
      <c r="O199" s="1" t="s">
        <v>31</v>
      </c>
    </row>
    <row r="200" spans="1:18">
      <c r="A200" s="2">
        <v>1</v>
      </c>
      <c r="B200" s="2">
        <v>2</v>
      </c>
      <c r="C200" s="2">
        <v>3</v>
      </c>
      <c r="D200" s="2">
        <v>4</v>
      </c>
      <c r="E200" s="2">
        <v>5</v>
      </c>
      <c r="F200" s="2">
        <v>6</v>
      </c>
      <c r="G200" s="2">
        <v>7</v>
      </c>
      <c r="H200" s="2">
        <v>8</v>
      </c>
      <c r="I200" s="2">
        <v>9</v>
      </c>
      <c r="J200" s="2">
        <v>10</v>
      </c>
      <c r="K200" s="2">
        <v>11</v>
      </c>
      <c r="L200" s="2">
        <v>12</v>
      </c>
      <c r="M200" s="2">
        <v>13</v>
      </c>
      <c r="N200" s="2">
        <v>14</v>
      </c>
      <c r="O200" s="2">
        <v>15</v>
      </c>
    </row>
    <row r="201" spans="1:18">
      <c r="A201" s="60" t="s">
        <v>92</v>
      </c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2"/>
    </row>
    <row r="202" spans="1:18">
      <c r="A202" s="2">
        <v>222</v>
      </c>
      <c r="B202" s="1" t="s">
        <v>147</v>
      </c>
      <c r="C202" s="1">
        <v>150</v>
      </c>
      <c r="D202" s="1">
        <v>22.2</v>
      </c>
      <c r="E202" s="1">
        <v>16</v>
      </c>
      <c r="F202" s="1">
        <v>28.6</v>
      </c>
      <c r="G202" s="1">
        <v>338.8</v>
      </c>
      <c r="H202" s="1">
        <v>0.1</v>
      </c>
      <c r="I202" s="1">
        <v>0.2</v>
      </c>
      <c r="J202" s="1">
        <v>82</v>
      </c>
      <c r="K202" s="1">
        <v>1.4</v>
      </c>
      <c r="L202" s="1">
        <v>40.47</v>
      </c>
      <c r="M202" s="1">
        <v>301.2</v>
      </c>
      <c r="N202" s="1">
        <v>35.5</v>
      </c>
      <c r="O202" s="1">
        <v>1.3</v>
      </c>
    </row>
    <row r="203" spans="1:18">
      <c r="A203" s="2" t="s">
        <v>24</v>
      </c>
      <c r="B203" s="1" t="s">
        <v>2</v>
      </c>
      <c r="C203" s="1">
        <v>30</v>
      </c>
      <c r="D203" s="1">
        <v>2.7</v>
      </c>
      <c r="E203" s="1">
        <v>0.3</v>
      </c>
      <c r="F203" s="1">
        <v>17.399999999999999</v>
      </c>
      <c r="G203" s="1">
        <v>79</v>
      </c>
      <c r="H203" s="1">
        <v>0.1</v>
      </c>
      <c r="I203" s="1">
        <v>0</v>
      </c>
      <c r="J203" s="1">
        <v>0</v>
      </c>
      <c r="K203" s="1">
        <v>0</v>
      </c>
      <c r="L203" s="1">
        <v>11.5</v>
      </c>
      <c r="M203" s="1">
        <v>42</v>
      </c>
      <c r="N203" s="1">
        <v>16</v>
      </c>
      <c r="O203" s="1">
        <v>0.7</v>
      </c>
    </row>
    <row r="204" spans="1:18">
      <c r="A204" s="2">
        <v>376</v>
      </c>
      <c r="B204" s="1" t="s">
        <v>133</v>
      </c>
      <c r="C204" s="1">
        <v>200</v>
      </c>
      <c r="D204" s="1">
        <v>0.53</v>
      </c>
      <c r="E204" s="1">
        <v>0</v>
      </c>
      <c r="F204" s="1">
        <v>9.4700000000000006</v>
      </c>
      <c r="G204" s="1">
        <v>40</v>
      </c>
      <c r="H204" s="1">
        <v>0</v>
      </c>
      <c r="I204" s="1">
        <v>0.27</v>
      </c>
      <c r="J204" s="1">
        <v>0</v>
      </c>
      <c r="K204" s="1">
        <v>0</v>
      </c>
      <c r="L204" s="1">
        <v>13.6</v>
      </c>
      <c r="M204" s="1">
        <v>22.13</v>
      </c>
      <c r="N204" s="1">
        <v>11.73</v>
      </c>
      <c r="O204" s="1">
        <v>2.13</v>
      </c>
    </row>
    <row r="205" spans="1:18" ht="14.25" customHeight="1">
      <c r="A205" s="2">
        <v>341</v>
      </c>
      <c r="B205" s="1" t="s">
        <v>37</v>
      </c>
      <c r="C205" s="1">
        <v>100</v>
      </c>
      <c r="D205" s="1">
        <v>0.9</v>
      </c>
      <c r="E205" s="1">
        <v>0.2</v>
      </c>
      <c r="F205" s="1">
        <v>8.1</v>
      </c>
      <c r="G205" s="1">
        <v>43</v>
      </c>
      <c r="H205" s="1">
        <v>0</v>
      </c>
      <c r="I205" s="1">
        <v>6</v>
      </c>
      <c r="J205" s="1">
        <v>4</v>
      </c>
      <c r="K205" s="1">
        <v>0.2</v>
      </c>
      <c r="L205" s="1">
        <v>34</v>
      </c>
      <c r="M205" s="1">
        <v>23</v>
      </c>
      <c r="N205" s="1">
        <v>13</v>
      </c>
      <c r="O205" s="1">
        <v>0.3</v>
      </c>
    </row>
    <row r="206" spans="1:18">
      <c r="A206" s="2" t="s">
        <v>22</v>
      </c>
      <c r="B206" s="1" t="s">
        <v>4</v>
      </c>
      <c r="C206" s="1">
        <v>20</v>
      </c>
      <c r="D206" s="1">
        <v>1.8</v>
      </c>
      <c r="E206" s="1">
        <v>0.2</v>
      </c>
      <c r="F206" s="1">
        <v>11.6</v>
      </c>
      <c r="G206" s="1">
        <v>69</v>
      </c>
      <c r="H206" s="1">
        <v>0</v>
      </c>
      <c r="I206" s="1">
        <v>0</v>
      </c>
      <c r="J206" s="1">
        <v>0</v>
      </c>
      <c r="K206" s="1">
        <v>0</v>
      </c>
      <c r="L206" s="1">
        <v>7.7</v>
      </c>
      <c r="M206" s="1">
        <v>28</v>
      </c>
      <c r="N206" s="1">
        <v>10.7</v>
      </c>
      <c r="O206" s="1">
        <v>0.4</v>
      </c>
    </row>
    <row r="207" spans="1:18">
      <c r="A207" s="60" t="s">
        <v>80</v>
      </c>
      <c r="B207" s="61"/>
      <c r="C207" s="62"/>
      <c r="D207" s="1">
        <f t="shared" ref="D207:O207" si="24">SUM(D202+D203+D205+D206)</f>
        <v>27.599999999999998</v>
      </c>
      <c r="E207" s="1">
        <f t="shared" si="24"/>
        <v>16.7</v>
      </c>
      <c r="F207" s="1">
        <f t="shared" si="24"/>
        <v>65.7</v>
      </c>
      <c r="G207" s="1">
        <f>SUM(G202:G206)</f>
        <v>569.79999999999995</v>
      </c>
      <c r="H207" s="1">
        <f t="shared" si="24"/>
        <v>0.2</v>
      </c>
      <c r="I207" s="1">
        <f t="shared" si="24"/>
        <v>6.2</v>
      </c>
      <c r="J207" s="1">
        <f t="shared" si="24"/>
        <v>86</v>
      </c>
      <c r="K207" s="1">
        <f t="shared" si="24"/>
        <v>1.5999999999999999</v>
      </c>
      <c r="L207" s="1">
        <f>SUM(L202:L206)</f>
        <v>107.27</v>
      </c>
      <c r="M207" s="1">
        <f>SUM(M202:M206)</f>
        <v>416.33</v>
      </c>
      <c r="N207" s="1">
        <f t="shared" si="24"/>
        <v>75.2</v>
      </c>
      <c r="O207" s="1">
        <f t="shared" si="24"/>
        <v>2.6999999999999997</v>
      </c>
    </row>
    <row r="208" spans="1:18">
      <c r="A208" s="60" t="s">
        <v>88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2"/>
    </row>
    <row r="209" spans="1:15" ht="27.6">
      <c r="A209" s="2">
        <v>67</v>
      </c>
      <c r="B209" s="33" t="s">
        <v>175</v>
      </c>
      <c r="C209" s="16">
        <v>70</v>
      </c>
      <c r="D209" s="16">
        <v>1.04</v>
      </c>
      <c r="E209" s="16">
        <v>3.7</v>
      </c>
      <c r="F209" s="1">
        <v>5.5</v>
      </c>
      <c r="G209" s="1">
        <v>59.7</v>
      </c>
      <c r="H209" s="1">
        <v>0</v>
      </c>
      <c r="I209" s="1">
        <v>7.8</v>
      </c>
      <c r="J209" s="1">
        <v>0</v>
      </c>
      <c r="K209" s="1">
        <v>3.9</v>
      </c>
      <c r="L209" s="1">
        <v>9.5</v>
      </c>
      <c r="M209" s="1">
        <v>28.3</v>
      </c>
      <c r="N209" s="1">
        <v>0.44</v>
      </c>
      <c r="O209" s="1">
        <v>0.4</v>
      </c>
    </row>
    <row r="210" spans="1:15" ht="27.6">
      <c r="A210" s="2">
        <v>88</v>
      </c>
      <c r="B210" s="16" t="s">
        <v>105</v>
      </c>
      <c r="C210" s="16">
        <v>200</v>
      </c>
      <c r="D210" s="16">
        <v>3</v>
      </c>
      <c r="E210" s="16">
        <v>6.6</v>
      </c>
      <c r="F210" s="1">
        <v>13</v>
      </c>
      <c r="G210" s="1">
        <v>109.2</v>
      </c>
      <c r="H210" s="1">
        <v>0.1</v>
      </c>
      <c r="I210" s="1">
        <v>35.6</v>
      </c>
      <c r="J210" s="1">
        <v>0.6</v>
      </c>
      <c r="K210" s="1">
        <v>1.9</v>
      </c>
      <c r="L210" s="1">
        <v>39.700000000000003</v>
      </c>
      <c r="M210" s="1">
        <v>54.4</v>
      </c>
      <c r="N210" s="1">
        <v>17.8</v>
      </c>
      <c r="O210" s="1">
        <v>1.1000000000000001</v>
      </c>
    </row>
    <row r="211" spans="1:15">
      <c r="A211" s="2">
        <v>233</v>
      </c>
      <c r="B211" s="16" t="s">
        <v>121</v>
      </c>
      <c r="C211" s="16">
        <v>90</v>
      </c>
      <c r="D211" s="16">
        <v>10.3</v>
      </c>
      <c r="E211" s="1">
        <v>9.6</v>
      </c>
      <c r="F211" s="1">
        <v>4.8</v>
      </c>
      <c r="G211" s="1">
        <v>133.19999999999999</v>
      </c>
      <c r="H211" s="1">
        <v>0</v>
      </c>
      <c r="I211" s="1">
        <v>0.8</v>
      </c>
      <c r="J211" s="1">
        <v>0</v>
      </c>
      <c r="K211" s="1">
        <v>0.8</v>
      </c>
      <c r="L211" s="1">
        <v>11</v>
      </c>
      <c r="M211" s="1">
        <v>145.6</v>
      </c>
      <c r="N211" s="1">
        <v>20.8</v>
      </c>
      <c r="O211" s="1">
        <v>0.8</v>
      </c>
    </row>
    <row r="212" spans="1:15">
      <c r="A212" s="2">
        <v>304</v>
      </c>
      <c r="B212" s="1" t="s">
        <v>136</v>
      </c>
      <c r="C212" s="1">
        <v>150</v>
      </c>
      <c r="D212" s="1">
        <v>3.6</v>
      </c>
      <c r="E212" s="1">
        <v>5.3</v>
      </c>
      <c r="F212" s="1">
        <v>36.6</v>
      </c>
      <c r="G212" s="1">
        <v>209.7</v>
      </c>
      <c r="H212" s="1">
        <v>0.02</v>
      </c>
      <c r="I212" s="1">
        <v>0</v>
      </c>
      <c r="J212" s="1">
        <v>0</v>
      </c>
      <c r="K212" s="1">
        <v>0.02</v>
      </c>
      <c r="L212" s="1">
        <v>1.36</v>
      </c>
      <c r="M212" s="1">
        <v>60.9</v>
      </c>
      <c r="N212" s="1">
        <v>16.329999999999998</v>
      </c>
      <c r="O212" s="1">
        <v>0.5</v>
      </c>
    </row>
    <row r="213" spans="1:15">
      <c r="A213" s="2">
        <v>348</v>
      </c>
      <c r="B213" s="1" t="s">
        <v>66</v>
      </c>
      <c r="C213" s="1">
        <v>200</v>
      </c>
      <c r="D213" s="1">
        <v>1</v>
      </c>
      <c r="E213" s="1">
        <v>0.1</v>
      </c>
      <c r="F213" s="1">
        <v>34.200000000000003</v>
      </c>
      <c r="G213" s="1">
        <v>113</v>
      </c>
      <c r="H213" s="1">
        <v>0</v>
      </c>
      <c r="I213" s="1">
        <v>0</v>
      </c>
      <c r="J213" s="1">
        <v>0</v>
      </c>
      <c r="K213" s="1">
        <v>1.1000000000000001</v>
      </c>
      <c r="L213" s="1">
        <v>33</v>
      </c>
      <c r="M213" s="1">
        <v>29</v>
      </c>
      <c r="N213" s="1">
        <v>21</v>
      </c>
      <c r="O213" s="1">
        <v>0.7</v>
      </c>
    </row>
    <row r="214" spans="1:15">
      <c r="A214" s="2" t="s">
        <v>24</v>
      </c>
      <c r="B214" s="1" t="s">
        <v>2</v>
      </c>
      <c r="C214" s="1">
        <v>20</v>
      </c>
      <c r="D214" s="1">
        <v>1.8</v>
      </c>
      <c r="E214" s="1">
        <v>0.2</v>
      </c>
      <c r="F214" s="1">
        <v>11.6</v>
      </c>
      <c r="G214" s="1">
        <v>52.7</v>
      </c>
      <c r="H214" s="1">
        <v>0</v>
      </c>
      <c r="I214" s="1">
        <v>0</v>
      </c>
      <c r="J214" s="1">
        <v>0</v>
      </c>
      <c r="K214" s="1">
        <v>0</v>
      </c>
      <c r="L214" s="1">
        <v>7.7</v>
      </c>
      <c r="M214" s="1">
        <v>28</v>
      </c>
      <c r="N214" s="1">
        <v>10.7</v>
      </c>
      <c r="O214" s="1">
        <v>0.4</v>
      </c>
    </row>
    <row r="215" spans="1:15">
      <c r="A215" s="2" t="s">
        <v>24</v>
      </c>
      <c r="B215" s="1" t="s">
        <v>36</v>
      </c>
      <c r="C215" s="1">
        <v>40</v>
      </c>
      <c r="D215" s="1">
        <v>2</v>
      </c>
      <c r="E215" s="1">
        <v>0.3</v>
      </c>
      <c r="F215" s="1">
        <v>15.2</v>
      </c>
      <c r="G215" s="1">
        <v>138</v>
      </c>
      <c r="H215" s="1">
        <v>0.1</v>
      </c>
      <c r="I215" s="1">
        <v>0</v>
      </c>
      <c r="J215" s="1">
        <v>0</v>
      </c>
      <c r="K215" s="1">
        <v>0</v>
      </c>
      <c r="L215" s="1">
        <v>11.5</v>
      </c>
      <c r="M215" s="1">
        <v>42</v>
      </c>
      <c r="N215" s="1">
        <v>14.5</v>
      </c>
      <c r="O215" s="1">
        <v>0.8</v>
      </c>
    </row>
    <row r="216" spans="1:1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>
      <c r="A217" s="60" t="s">
        <v>11</v>
      </c>
      <c r="B217" s="61"/>
      <c r="C217" s="62"/>
      <c r="D217" s="1">
        <f>SUM(D209+D210+D211+D212+D213+D214+D215+D216)</f>
        <v>22.740000000000002</v>
      </c>
      <c r="E217" s="1">
        <f t="shared" ref="E217:O217" si="25">SUM(E209+E210+E211+E212+E213+E214+E215+E216)</f>
        <v>25.8</v>
      </c>
      <c r="F217" s="1">
        <f t="shared" si="25"/>
        <v>120.9</v>
      </c>
      <c r="G217" s="1">
        <f>SUM(G209+G210+G211+G212+G213+G214+G215)</f>
        <v>815.5</v>
      </c>
      <c r="H217" s="1">
        <f t="shared" si="25"/>
        <v>0.22000000000000003</v>
      </c>
      <c r="I217" s="1">
        <f t="shared" si="25"/>
        <v>44.199999999999996</v>
      </c>
      <c r="J217" s="1">
        <f t="shared" si="25"/>
        <v>0.6</v>
      </c>
      <c r="K217" s="1">
        <f t="shared" si="25"/>
        <v>7.7199999999999989</v>
      </c>
      <c r="L217" s="1">
        <f t="shared" si="25"/>
        <v>113.76</v>
      </c>
      <c r="M217" s="1">
        <f t="shared" si="25"/>
        <v>388.2</v>
      </c>
      <c r="N217" s="1">
        <f t="shared" si="25"/>
        <v>101.57000000000001</v>
      </c>
      <c r="O217" s="1">
        <f t="shared" si="25"/>
        <v>4.7</v>
      </c>
    </row>
    <row r="218" spans="1:15">
      <c r="A218" s="60" t="s">
        <v>93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2"/>
    </row>
    <row r="219" spans="1:15">
      <c r="A219" s="56">
        <v>8</v>
      </c>
      <c r="B219" s="34" t="s">
        <v>198</v>
      </c>
      <c r="C219" s="57">
        <v>110</v>
      </c>
      <c r="D219" s="1">
        <v>6.67</v>
      </c>
      <c r="E219" s="1">
        <v>8.4700000000000006</v>
      </c>
      <c r="F219" s="1">
        <v>14.98</v>
      </c>
      <c r="G219" s="1">
        <v>269.83999999999997</v>
      </c>
      <c r="H219" s="1">
        <v>0.11</v>
      </c>
      <c r="I219" s="1">
        <v>0.25</v>
      </c>
      <c r="J219" s="1">
        <v>17</v>
      </c>
      <c r="K219" s="1">
        <v>1.6</v>
      </c>
      <c r="L219" s="1">
        <v>15.7</v>
      </c>
      <c r="M219" s="1">
        <v>59.35</v>
      </c>
      <c r="N219" s="1">
        <v>52.3</v>
      </c>
      <c r="O219" s="1">
        <v>26.72</v>
      </c>
    </row>
    <row r="220" spans="1:15">
      <c r="A220" s="45">
        <v>386</v>
      </c>
      <c r="B220" s="46" t="s">
        <v>39</v>
      </c>
      <c r="C220" s="47">
        <v>200</v>
      </c>
      <c r="D220" s="1">
        <v>5.8</v>
      </c>
      <c r="E220" s="1">
        <v>5</v>
      </c>
      <c r="F220" s="1">
        <v>8.4</v>
      </c>
      <c r="G220" s="1">
        <v>102</v>
      </c>
      <c r="H220" s="1">
        <v>0.04</v>
      </c>
      <c r="I220" s="1">
        <v>0.6</v>
      </c>
      <c r="J220" s="1">
        <v>40</v>
      </c>
      <c r="K220" s="1">
        <v>0</v>
      </c>
      <c r="L220" s="1">
        <v>248</v>
      </c>
      <c r="M220" s="1">
        <v>28</v>
      </c>
      <c r="N220" s="1">
        <v>184</v>
      </c>
      <c r="O220" s="1">
        <v>0.2</v>
      </c>
    </row>
    <row r="221" spans="1:15">
      <c r="A221" s="45"/>
      <c r="B221" s="46"/>
      <c r="C221" s="4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>
      <c r="A222" s="60" t="s">
        <v>76</v>
      </c>
      <c r="B222" s="61"/>
      <c r="C222" s="47"/>
      <c r="D222" s="1">
        <f>SUM(D219+D220+D221)</f>
        <v>12.469999999999999</v>
      </c>
      <c r="E222" s="1">
        <f t="shared" ref="E222:O222" si="26">SUM(E219+E220+E221)</f>
        <v>13.47</v>
      </c>
      <c r="F222" s="1">
        <f t="shared" si="26"/>
        <v>23.380000000000003</v>
      </c>
      <c r="G222" s="1">
        <f>SUM(G219:G221)</f>
        <v>371.84</v>
      </c>
      <c r="H222" s="1">
        <f t="shared" si="26"/>
        <v>0.15</v>
      </c>
      <c r="I222" s="1">
        <f t="shared" si="26"/>
        <v>0.85</v>
      </c>
      <c r="J222" s="1">
        <f t="shared" si="26"/>
        <v>57</v>
      </c>
      <c r="K222" s="1">
        <f t="shared" si="26"/>
        <v>1.6</v>
      </c>
      <c r="L222" s="1">
        <f t="shared" si="26"/>
        <v>263.7</v>
      </c>
      <c r="M222" s="1">
        <f t="shared" si="26"/>
        <v>87.35</v>
      </c>
      <c r="N222" s="1">
        <f t="shared" si="26"/>
        <v>236.3</v>
      </c>
      <c r="O222" s="1">
        <f t="shared" si="26"/>
        <v>26.919999999999998</v>
      </c>
    </row>
    <row r="223" spans="1:15">
      <c r="A223" s="60" t="s">
        <v>14</v>
      </c>
      <c r="B223" s="61"/>
      <c r="C223" s="62"/>
      <c r="D223" s="1">
        <f>SUM(D207+D217+D222)</f>
        <v>62.81</v>
      </c>
      <c r="E223" s="1">
        <f t="shared" ref="E223:O223" si="27">SUM(E207+E217+E222)</f>
        <v>55.97</v>
      </c>
      <c r="F223" s="1">
        <f t="shared" si="27"/>
        <v>209.98000000000002</v>
      </c>
      <c r="G223" s="1">
        <f>SUM(G207+G217+G222)</f>
        <v>1757.1399999999999</v>
      </c>
      <c r="H223" s="1">
        <f t="shared" si="27"/>
        <v>0.57000000000000006</v>
      </c>
      <c r="I223" s="1">
        <f t="shared" si="27"/>
        <v>51.25</v>
      </c>
      <c r="J223" s="1">
        <f t="shared" si="27"/>
        <v>143.6</v>
      </c>
      <c r="K223" s="1">
        <f t="shared" si="27"/>
        <v>10.919999999999998</v>
      </c>
      <c r="L223" s="1">
        <f>SUM(L207+L217+L222)</f>
        <v>484.73</v>
      </c>
      <c r="M223" s="1">
        <f>SUM(M207+M217+M222)</f>
        <v>891.88</v>
      </c>
      <c r="N223" s="1">
        <f t="shared" si="27"/>
        <v>413.07000000000005</v>
      </c>
      <c r="O223" s="1">
        <f t="shared" si="27"/>
        <v>34.32</v>
      </c>
    </row>
    <row r="225" spans="1:18">
      <c r="G225" t="s">
        <v>85</v>
      </c>
    </row>
    <row r="226" spans="1:18" ht="12.75" customHeight="1">
      <c r="A226" s="78" t="s">
        <v>195</v>
      </c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</row>
    <row r="227" spans="1:18">
      <c r="A227" s="73" t="s">
        <v>56</v>
      </c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</row>
    <row r="228" spans="1:18">
      <c r="A228" s="74" t="s">
        <v>1</v>
      </c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</row>
    <row r="229" spans="1:18">
      <c r="A229" s="76" t="s">
        <v>179</v>
      </c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</row>
    <row r="230" spans="1:18">
      <c r="A230" s="71" t="s">
        <v>65</v>
      </c>
      <c r="B230" s="71" t="s">
        <v>119</v>
      </c>
      <c r="C230" s="71" t="s">
        <v>18</v>
      </c>
      <c r="D230" s="68" t="s">
        <v>137</v>
      </c>
      <c r="E230" s="61"/>
      <c r="F230" s="62"/>
      <c r="G230" s="66" t="s">
        <v>120</v>
      </c>
      <c r="H230" s="63" t="s">
        <v>15</v>
      </c>
      <c r="I230" s="61"/>
      <c r="J230" s="61"/>
      <c r="K230" s="62"/>
      <c r="L230" s="60" t="s">
        <v>151</v>
      </c>
      <c r="M230" s="61"/>
      <c r="N230" s="61"/>
      <c r="O230" s="62"/>
    </row>
    <row r="231" spans="1:18">
      <c r="A231" s="75"/>
      <c r="B231" s="75"/>
      <c r="C231" s="72"/>
      <c r="D231" s="1" t="s">
        <v>33</v>
      </c>
      <c r="E231" s="1" t="s">
        <v>29</v>
      </c>
      <c r="F231" s="1" t="s">
        <v>28</v>
      </c>
      <c r="G231" s="67"/>
      <c r="H231" s="1" t="s">
        <v>26</v>
      </c>
      <c r="I231" s="1" t="s">
        <v>30</v>
      </c>
      <c r="J231" s="1" t="s">
        <v>32</v>
      </c>
      <c r="K231" s="1" t="s">
        <v>25</v>
      </c>
      <c r="L231" s="1" t="s">
        <v>27</v>
      </c>
      <c r="M231" s="1" t="s">
        <v>35</v>
      </c>
      <c r="N231" s="1" t="s">
        <v>23</v>
      </c>
      <c r="O231" s="1" t="s">
        <v>31</v>
      </c>
    </row>
    <row r="232" spans="1:18">
      <c r="A232" s="2">
        <v>1</v>
      </c>
      <c r="B232" s="2">
        <v>2</v>
      </c>
      <c r="C232" s="2">
        <v>3</v>
      </c>
      <c r="D232" s="2">
        <v>4</v>
      </c>
      <c r="E232" s="2">
        <v>5</v>
      </c>
      <c r="F232" s="2">
        <v>6</v>
      </c>
      <c r="G232" s="2">
        <v>7</v>
      </c>
      <c r="H232" s="2">
        <v>8</v>
      </c>
      <c r="I232" s="2">
        <v>9</v>
      </c>
      <c r="J232" s="2">
        <v>10</v>
      </c>
      <c r="K232" s="2">
        <v>11</v>
      </c>
      <c r="L232" s="2">
        <v>12</v>
      </c>
      <c r="M232" s="2">
        <v>13</v>
      </c>
      <c r="N232" s="2">
        <v>14</v>
      </c>
      <c r="O232" s="2">
        <v>15</v>
      </c>
    </row>
    <row r="233" spans="1:18">
      <c r="A233" s="60" t="s">
        <v>92</v>
      </c>
      <c r="B233" s="61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2"/>
    </row>
    <row r="234" spans="1:18" ht="27.6">
      <c r="A234" s="2">
        <v>181</v>
      </c>
      <c r="B234" s="16" t="s">
        <v>107</v>
      </c>
      <c r="C234" s="16">
        <v>200</v>
      </c>
      <c r="D234" s="16">
        <v>4.4000000000000004</v>
      </c>
      <c r="E234" s="16">
        <v>5.8</v>
      </c>
      <c r="F234" s="1">
        <v>3.2</v>
      </c>
      <c r="G234" s="1">
        <v>200</v>
      </c>
      <c r="H234" s="1">
        <v>0.1</v>
      </c>
      <c r="I234" s="1">
        <v>0</v>
      </c>
      <c r="J234" s="1">
        <v>0</v>
      </c>
      <c r="K234" s="1">
        <v>2.2000000000000002</v>
      </c>
      <c r="L234" s="1">
        <v>24</v>
      </c>
      <c r="M234" s="1">
        <v>36</v>
      </c>
      <c r="N234" s="1">
        <v>10</v>
      </c>
      <c r="O234" s="1">
        <v>0.4</v>
      </c>
    </row>
    <row r="235" spans="1:18">
      <c r="A235" s="2" t="s">
        <v>24</v>
      </c>
      <c r="B235" s="1" t="s">
        <v>2</v>
      </c>
      <c r="C235" s="1">
        <v>30</v>
      </c>
      <c r="D235" s="1">
        <v>2.7</v>
      </c>
      <c r="E235" s="1">
        <v>0.3</v>
      </c>
      <c r="F235" s="1">
        <v>17.399999999999999</v>
      </c>
      <c r="G235" s="1">
        <v>79</v>
      </c>
      <c r="H235" s="1">
        <v>0.1</v>
      </c>
      <c r="I235" s="1">
        <v>0</v>
      </c>
      <c r="J235" s="1">
        <v>0</v>
      </c>
      <c r="K235" s="1">
        <v>0</v>
      </c>
      <c r="L235" s="1">
        <v>11.5</v>
      </c>
      <c r="M235" s="1">
        <v>42</v>
      </c>
      <c r="N235" s="1">
        <v>16</v>
      </c>
      <c r="O235" s="1">
        <v>0.7</v>
      </c>
    </row>
    <row r="236" spans="1:18">
      <c r="A236" s="2" t="s">
        <v>24</v>
      </c>
      <c r="B236" s="1" t="s">
        <v>36</v>
      </c>
      <c r="C236" s="1">
        <v>20</v>
      </c>
      <c r="D236" s="1">
        <v>2</v>
      </c>
      <c r="E236" s="1">
        <v>0.3</v>
      </c>
      <c r="F236" s="1">
        <v>15.2</v>
      </c>
      <c r="G236" s="1">
        <v>69</v>
      </c>
      <c r="H236" s="1">
        <v>0.1</v>
      </c>
      <c r="I236" s="1">
        <v>0</v>
      </c>
      <c r="J236" s="1">
        <v>0</v>
      </c>
      <c r="K236" s="1">
        <v>0</v>
      </c>
      <c r="L236" s="1">
        <v>11.5</v>
      </c>
      <c r="M236" s="1">
        <v>42</v>
      </c>
      <c r="N236" s="1">
        <v>14.5</v>
      </c>
      <c r="O236" s="1">
        <v>0.8</v>
      </c>
    </row>
    <row r="237" spans="1:18">
      <c r="A237" s="2">
        <v>15</v>
      </c>
      <c r="B237" s="1" t="s">
        <v>6</v>
      </c>
      <c r="C237" s="1">
        <v>20</v>
      </c>
      <c r="D237" s="1">
        <v>4.6399999999999997</v>
      </c>
      <c r="E237" s="1">
        <v>5.9</v>
      </c>
      <c r="F237" s="1">
        <v>0</v>
      </c>
      <c r="G237" s="1">
        <v>71.66</v>
      </c>
      <c r="H237" s="1">
        <v>0.01</v>
      </c>
      <c r="I237" s="1">
        <v>0.14000000000000001</v>
      </c>
      <c r="J237" s="1">
        <v>52</v>
      </c>
      <c r="K237" s="1">
        <v>0.1</v>
      </c>
      <c r="L237" s="1">
        <v>176</v>
      </c>
      <c r="M237" s="1">
        <v>100</v>
      </c>
      <c r="N237" s="1">
        <v>7</v>
      </c>
      <c r="O237" s="1">
        <v>0.2</v>
      </c>
    </row>
    <row r="238" spans="1:18">
      <c r="A238" s="2">
        <v>75</v>
      </c>
      <c r="B238" s="1" t="s">
        <v>87</v>
      </c>
      <c r="C238" s="1">
        <v>100</v>
      </c>
      <c r="D238" s="1">
        <v>0.3</v>
      </c>
      <c r="E238" s="1">
        <v>0.3</v>
      </c>
      <c r="F238" s="1">
        <v>7.35</v>
      </c>
      <c r="G238" s="1">
        <v>33.299999999999997</v>
      </c>
      <c r="H238" s="1">
        <v>0.02</v>
      </c>
      <c r="I238" s="1">
        <v>7.5</v>
      </c>
      <c r="J238" s="1">
        <v>0</v>
      </c>
      <c r="K238" s="1">
        <v>0.15</v>
      </c>
      <c r="L238" s="1">
        <v>12</v>
      </c>
      <c r="M238" s="1">
        <v>8.25</v>
      </c>
      <c r="N238" s="1">
        <v>6.75</v>
      </c>
      <c r="O238" s="1">
        <v>1.65</v>
      </c>
    </row>
    <row r="239" spans="1:18">
      <c r="A239" s="2">
        <v>379</v>
      </c>
      <c r="B239" s="1" t="s">
        <v>143</v>
      </c>
      <c r="C239" s="1">
        <v>200</v>
      </c>
      <c r="D239" s="1">
        <v>1.4</v>
      </c>
      <c r="E239" s="1">
        <v>2</v>
      </c>
      <c r="F239" s="1">
        <v>22.4</v>
      </c>
      <c r="G239" s="1">
        <v>116</v>
      </c>
      <c r="H239" s="1">
        <v>0</v>
      </c>
      <c r="I239" s="1">
        <v>0.4</v>
      </c>
      <c r="J239" s="1">
        <v>0</v>
      </c>
      <c r="K239" s="1">
        <v>0</v>
      </c>
      <c r="L239" s="1">
        <v>34</v>
      </c>
      <c r="M239" s="1">
        <v>50</v>
      </c>
      <c r="N239" s="1">
        <v>0</v>
      </c>
      <c r="O239" s="1">
        <v>0</v>
      </c>
    </row>
    <row r="240" spans="1:18">
      <c r="A240" s="60" t="s">
        <v>80</v>
      </c>
      <c r="B240" s="61"/>
      <c r="C240" s="62"/>
      <c r="D240" s="1">
        <f>SUM(D234+D235+D236+D237+D238+D239)</f>
        <v>15.440000000000003</v>
      </c>
      <c r="E240" s="1">
        <f>SUM(E234+E235+E236+E237+E238+E239)</f>
        <v>14.600000000000001</v>
      </c>
      <c r="F240" s="1">
        <f>SUM(F234+F235+F236+F237+F238+F239)</f>
        <v>65.55</v>
      </c>
      <c r="G240" s="1">
        <f>SUM(G234:G239)</f>
        <v>568.96</v>
      </c>
      <c r="H240" s="1">
        <f t="shared" ref="H240:O240" si="28">SUM(H234+H235+H236+H237+H238+H239)</f>
        <v>0.33000000000000007</v>
      </c>
      <c r="I240" s="1">
        <f t="shared" si="28"/>
        <v>8.0399999999999991</v>
      </c>
      <c r="J240" s="1">
        <f t="shared" si="28"/>
        <v>52</v>
      </c>
      <c r="K240" s="1">
        <f t="shared" si="28"/>
        <v>2.4500000000000002</v>
      </c>
      <c r="L240" s="1">
        <f>SUM(L234:L239)</f>
        <v>269</v>
      </c>
      <c r="M240" s="1">
        <f>SUM(M234:M239)</f>
        <v>278.25</v>
      </c>
      <c r="N240" s="1">
        <f t="shared" si="28"/>
        <v>54.25</v>
      </c>
      <c r="O240" s="1">
        <f t="shared" si="28"/>
        <v>3.75</v>
      </c>
    </row>
    <row r="241" spans="1:15">
      <c r="A241" s="60" t="s">
        <v>88</v>
      </c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2"/>
    </row>
    <row r="242" spans="1:15">
      <c r="A242" s="2">
        <v>23</v>
      </c>
      <c r="B242" s="16" t="s">
        <v>127</v>
      </c>
      <c r="C242" s="16">
        <v>100</v>
      </c>
      <c r="D242" s="16">
        <v>1.1000000000000001</v>
      </c>
      <c r="E242" s="16">
        <v>0.2</v>
      </c>
      <c r="F242" s="1">
        <v>0</v>
      </c>
      <c r="G242" s="1">
        <v>99.8</v>
      </c>
      <c r="H242" s="1">
        <v>1.4</v>
      </c>
      <c r="I242" s="1">
        <v>0.8</v>
      </c>
      <c r="J242" s="1">
        <v>0.7</v>
      </c>
      <c r="K242" s="1">
        <v>0.01</v>
      </c>
      <c r="L242" s="1">
        <v>17.3</v>
      </c>
      <c r="M242" s="1">
        <v>104.3</v>
      </c>
      <c r="N242" s="1">
        <v>20</v>
      </c>
      <c r="O242" s="1">
        <v>26</v>
      </c>
    </row>
    <row r="243" spans="1:15" ht="27.6">
      <c r="A243" s="2">
        <v>112</v>
      </c>
      <c r="B243" s="16" t="s">
        <v>109</v>
      </c>
      <c r="C243" s="16">
        <v>250</v>
      </c>
      <c r="D243" s="16">
        <v>2.4</v>
      </c>
      <c r="E243" s="16">
        <v>4</v>
      </c>
      <c r="F243" s="1">
        <v>20.6</v>
      </c>
      <c r="G243" s="1">
        <v>165.5</v>
      </c>
      <c r="H243" s="1">
        <v>0</v>
      </c>
      <c r="I243" s="1">
        <v>6.4</v>
      </c>
      <c r="J243" s="1">
        <v>0</v>
      </c>
      <c r="K243" s="1">
        <v>0.3</v>
      </c>
      <c r="L243" s="1">
        <v>42.3</v>
      </c>
      <c r="M243" s="1">
        <v>81.599999999999994</v>
      </c>
      <c r="N243" s="1">
        <v>35.299999999999997</v>
      </c>
      <c r="O243" s="1">
        <v>0.8</v>
      </c>
    </row>
    <row r="244" spans="1:15" ht="27.6">
      <c r="A244" s="2">
        <v>259</v>
      </c>
      <c r="B244" s="16" t="s">
        <v>124</v>
      </c>
      <c r="C244" s="16">
        <v>240</v>
      </c>
      <c r="D244" s="16">
        <v>17.87</v>
      </c>
      <c r="E244" s="1">
        <v>19.649999999999999</v>
      </c>
      <c r="F244" s="1">
        <v>14.2</v>
      </c>
      <c r="G244" s="1">
        <v>376.88</v>
      </c>
      <c r="H244" s="1">
        <v>0.32</v>
      </c>
      <c r="I244" s="1">
        <v>23</v>
      </c>
      <c r="J244" s="1">
        <v>0</v>
      </c>
      <c r="K244" s="1">
        <v>1.26</v>
      </c>
      <c r="L244" s="1">
        <v>28.4</v>
      </c>
      <c r="M244" s="1">
        <v>202.9</v>
      </c>
      <c r="N244" s="1">
        <v>44.4</v>
      </c>
      <c r="O244" s="1">
        <v>0</v>
      </c>
    </row>
    <row r="245" spans="1:15">
      <c r="A245" s="2">
        <v>344</v>
      </c>
      <c r="B245" s="1" t="s">
        <v>131</v>
      </c>
      <c r="C245" s="1">
        <v>200</v>
      </c>
      <c r="D245" s="1">
        <v>0.2</v>
      </c>
      <c r="E245" s="1">
        <v>0.2</v>
      </c>
      <c r="F245" s="1">
        <v>27.2</v>
      </c>
      <c r="G245" s="1">
        <v>110</v>
      </c>
      <c r="H245" s="1">
        <v>0</v>
      </c>
      <c r="I245" s="1">
        <v>2.7</v>
      </c>
      <c r="J245" s="1">
        <v>0</v>
      </c>
      <c r="K245" s="1">
        <v>0.1</v>
      </c>
      <c r="L245" s="1">
        <v>14.8</v>
      </c>
      <c r="M245" s="1">
        <v>6.2</v>
      </c>
      <c r="N245" s="1">
        <v>12</v>
      </c>
      <c r="O245" s="1">
        <v>0.8</v>
      </c>
    </row>
    <row r="246" spans="1:15">
      <c r="A246" s="2" t="s">
        <v>24</v>
      </c>
      <c r="B246" s="1" t="s">
        <v>2</v>
      </c>
      <c r="C246" s="1">
        <v>20</v>
      </c>
      <c r="D246" s="1">
        <v>1.58</v>
      </c>
      <c r="E246" s="1">
        <v>0.2</v>
      </c>
      <c r="F246" s="1">
        <v>9.66</v>
      </c>
      <c r="G246" s="1">
        <v>23.38</v>
      </c>
      <c r="H246" s="1">
        <v>0.02</v>
      </c>
      <c r="I246" s="1">
        <v>0</v>
      </c>
      <c r="J246" s="1">
        <v>0</v>
      </c>
      <c r="K246" s="1">
        <v>0.26</v>
      </c>
      <c r="L246" s="1">
        <v>4.5999999999999996</v>
      </c>
      <c r="M246" s="1">
        <v>17.399999999999999</v>
      </c>
      <c r="N246" s="1">
        <v>6.6</v>
      </c>
      <c r="O246" s="1">
        <v>0.22</v>
      </c>
    </row>
    <row r="247" spans="1:15">
      <c r="A247" s="2" t="s">
        <v>24</v>
      </c>
      <c r="B247" s="1" t="s">
        <v>134</v>
      </c>
      <c r="C247" s="1">
        <v>30</v>
      </c>
      <c r="D247" s="1">
        <v>2.2400000000000002</v>
      </c>
      <c r="E247" s="1">
        <v>0.44</v>
      </c>
      <c r="F247" s="1">
        <v>19.760000000000002</v>
      </c>
      <c r="G247" s="1">
        <v>68.97</v>
      </c>
      <c r="H247" s="1">
        <v>0.04</v>
      </c>
      <c r="I247" s="1">
        <v>0</v>
      </c>
      <c r="J247" s="1">
        <v>0</v>
      </c>
      <c r="K247" s="1">
        <v>0.36</v>
      </c>
      <c r="L247" s="1">
        <v>9.1999999999999993</v>
      </c>
      <c r="M247" s="1">
        <v>42.4</v>
      </c>
      <c r="N247" s="1">
        <v>10</v>
      </c>
      <c r="O247" s="1">
        <v>1.24</v>
      </c>
    </row>
    <row r="248" spans="1:15">
      <c r="A248" s="60" t="s">
        <v>11</v>
      </c>
      <c r="B248" s="61"/>
      <c r="C248" s="62"/>
      <c r="D248" s="1">
        <f t="shared" ref="D248:O248" si="29">SUM(D242+D243+D244+D245+D246+D247)</f>
        <v>25.39</v>
      </c>
      <c r="E248" s="1">
        <f t="shared" si="29"/>
        <v>24.689999999999998</v>
      </c>
      <c r="F248" s="1">
        <f t="shared" si="29"/>
        <v>91.42</v>
      </c>
      <c r="G248" s="1">
        <v>834.5</v>
      </c>
      <c r="H248" s="1">
        <f t="shared" si="29"/>
        <v>1.78</v>
      </c>
      <c r="I248" s="1">
        <f t="shared" si="29"/>
        <v>32.9</v>
      </c>
      <c r="J248" s="1">
        <f t="shared" si="29"/>
        <v>0.7</v>
      </c>
      <c r="K248" s="1">
        <f t="shared" si="29"/>
        <v>2.29</v>
      </c>
      <c r="L248" s="1">
        <f>SUM(L242:L247)</f>
        <v>116.6</v>
      </c>
      <c r="M248" s="1">
        <f>SUM(M242:M247)</f>
        <v>454.7999999999999</v>
      </c>
      <c r="N248" s="1">
        <f t="shared" si="29"/>
        <v>128.29999999999998</v>
      </c>
      <c r="O248" s="1">
        <f t="shared" si="29"/>
        <v>29.06</v>
      </c>
    </row>
    <row r="249" spans="1:15">
      <c r="A249" s="60" t="s">
        <v>93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2"/>
    </row>
    <row r="250" spans="1:15">
      <c r="A250" s="45">
        <v>400</v>
      </c>
      <c r="B250" s="46" t="s">
        <v>64</v>
      </c>
      <c r="C250" s="47">
        <v>100</v>
      </c>
      <c r="D250" s="1">
        <v>7.8</v>
      </c>
      <c r="E250" s="1">
        <v>9.3000000000000007</v>
      </c>
      <c r="F250" s="1">
        <v>55.5</v>
      </c>
      <c r="G250" s="1">
        <v>220.35</v>
      </c>
      <c r="H250" s="1">
        <v>0.1</v>
      </c>
      <c r="I250" s="1">
        <v>0</v>
      </c>
      <c r="J250" s="1">
        <v>18</v>
      </c>
      <c r="K250" s="1">
        <v>4</v>
      </c>
      <c r="L250" s="1">
        <v>31</v>
      </c>
      <c r="M250" s="1">
        <v>89</v>
      </c>
      <c r="N250" s="1">
        <v>13</v>
      </c>
      <c r="O250" s="1">
        <v>1.3</v>
      </c>
    </row>
    <row r="251" spans="1:15">
      <c r="A251" s="45" t="s">
        <v>24</v>
      </c>
      <c r="B251" s="46" t="s">
        <v>89</v>
      </c>
      <c r="C251" s="47">
        <v>200</v>
      </c>
      <c r="D251" s="1">
        <v>5.8</v>
      </c>
      <c r="E251" s="1">
        <v>6.4</v>
      </c>
      <c r="F251" s="1">
        <v>8</v>
      </c>
      <c r="G251" s="1">
        <v>118</v>
      </c>
      <c r="H251" s="1">
        <v>0.1</v>
      </c>
      <c r="I251" s="1">
        <v>1.4</v>
      </c>
      <c r="J251" s="1">
        <v>42</v>
      </c>
      <c r="K251" s="1">
        <v>0.1</v>
      </c>
      <c r="L251" s="1">
        <v>240</v>
      </c>
      <c r="M251" s="1">
        <v>190</v>
      </c>
      <c r="N251" s="1">
        <v>28</v>
      </c>
      <c r="O251" s="1">
        <v>0.2</v>
      </c>
    </row>
    <row r="252" spans="1:15">
      <c r="A252" s="60" t="s">
        <v>76</v>
      </c>
      <c r="B252" s="61"/>
      <c r="C252" s="47"/>
      <c r="D252" s="1">
        <f t="shared" ref="D252:O252" si="30">SUM(D250+D251)</f>
        <v>13.6</v>
      </c>
      <c r="E252" s="1">
        <f t="shared" si="30"/>
        <v>15.700000000000001</v>
      </c>
      <c r="F252" s="1">
        <f t="shared" si="30"/>
        <v>63.5</v>
      </c>
      <c r="G252" s="1">
        <v>338.35</v>
      </c>
      <c r="H252" s="1">
        <f t="shared" si="30"/>
        <v>0.2</v>
      </c>
      <c r="I252" s="1">
        <f t="shared" si="30"/>
        <v>1.4</v>
      </c>
      <c r="J252" s="1">
        <f t="shared" si="30"/>
        <v>60</v>
      </c>
      <c r="K252" s="1">
        <f t="shared" si="30"/>
        <v>4.0999999999999996</v>
      </c>
      <c r="L252" s="1">
        <f t="shared" si="30"/>
        <v>271</v>
      </c>
      <c r="M252" s="1">
        <f t="shared" si="30"/>
        <v>279</v>
      </c>
      <c r="N252" s="1">
        <f t="shared" si="30"/>
        <v>41</v>
      </c>
      <c r="O252" s="1">
        <f t="shared" si="30"/>
        <v>1.5</v>
      </c>
    </row>
    <row r="253" spans="1:15">
      <c r="A253" s="60" t="s">
        <v>14</v>
      </c>
      <c r="B253" s="61"/>
      <c r="C253" s="62"/>
      <c r="D253" s="1">
        <f t="shared" ref="D253:O253" si="31">SUM(D240+D248+D252)</f>
        <v>54.430000000000007</v>
      </c>
      <c r="E253" s="1">
        <f t="shared" si="31"/>
        <v>54.99</v>
      </c>
      <c r="F253" s="1">
        <f t="shared" si="31"/>
        <v>220.47</v>
      </c>
      <c r="G253" s="1">
        <f t="shared" si="31"/>
        <v>1741.81</v>
      </c>
      <c r="H253" s="1">
        <f t="shared" si="31"/>
        <v>2.3100000000000005</v>
      </c>
      <c r="I253" s="1">
        <f t="shared" si="31"/>
        <v>42.339999999999996</v>
      </c>
      <c r="J253" s="1">
        <f t="shared" si="31"/>
        <v>112.7</v>
      </c>
      <c r="K253" s="1">
        <f t="shared" si="31"/>
        <v>8.84</v>
      </c>
      <c r="L253" s="1">
        <f>SUM(L240+L248+L252)</f>
        <v>656.6</v>
      </c>
      <c r="M253" s="1">
        <f>SUM(M240+M248+M252)</f>
        <v>1012.05</v>
      </c>
      <c r="N253" s="1">
        <f t="shared" si="31"/>
        <v>223.54999999999998</v>
      </c>
      <c r="O253" s="1">
        <f t="shared" si="31"/>
        <v>34.31</v>
      </c>
    </row>
    <row r="255" spans="1:15">
      <c r="G255" t="s">
        <v>83</v>
      </c>
    </row>
    <row r="257" spans="1:18" ht="12.75" customHeight="1">
      <c r="A257" s="78" t="s">
        <v>195</v>
      </c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</row>
    <row r="258" spans="1:18">
      <c r="A258" s="73" t="s">
        <v>58</v>
      </c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</row>
    <row r="259" spans="1:18">
      <c r="A259" s="74" t="s">
        <v>118</v>
      </c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</row>
    <row r="260" spans="1:18">
      <c r="A260" s="76" t="s">
        <v>179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</row>
    <row r="261" spans="1:18">
      <c r="A261" s="71" t="s">
        <v>65</v>
      </c>
      <c r="B261" s="71" t="s">
        <v>119</v>
      </c>
      <c r="C261" s="71" t="s">
        <v>18</v>
      </c>
      <c r="D261" s="68" t="s">
        <v>137</v>
      </c>
      <c r="E261" s="61"/>
      <c r="F261" s="62"/>
      <c r="G261" s="66" t="s">
        <v>120</v>
      </c>
      <c r="H261" s="63" t="s">
        <v>15</v>
      </c>
      <c r="I261" s="61"/>
      <c r="J261" s="61"/>
      <c r="K261" s="62"/>
      <c r="L261" s="60" t="s">
        <v>151</v>
      </c>
      <c r="M261" s="61"/>
      <c r="N261" s="61"/>
      <c r="O261" s="62"/>
    </row>
    <row r="262" spans="1:18">
      <c r="A262" s="75"/>
      <c r="B262" s="75"/>
      <c r="C262" s="72"/>
      <c r="D262" s="1" t="s">
        <v>33</v>
      </c>
      <c r="E262" s="1" t="s">
        <v>29</v>
      </c>
      <c r="F262" s="1" t="s">
        <v>28</v>
      </c>
      <c r="G262" s="67"/>
      <c r="H262" s="1" t="s">
        <v>26</v>
      </c>
      <c r="I262" s="1" t="s">
        <v>30</v>
      </c>
      <c r="J262" s="1" t="s">
        <v>32</v>
      </c>
      <c r="K262" s="1" t="s">
        <v>25</v>
      </c>
      <c r="L262" s="1" t="s">
        <v>27</v>
      </c>
      <c r="M262" s="1" t="s">
        <v>35</v>
      </c>
      <c r="N262" s="1" t="s">
        <v>23</v>
      </c>
      <c r="O262" s="1" t="s">
        <v>31</v>
      </c>
    </row>
    <row r="263" spans="1:18">
      <c r="A263" s="2">
        <v>1</v>
      </c>
      <c r="B263" s="2">
        <v>2</v>
      </c>
      <c r="C263" s="2">
        <v>3</v>
      </c>
      <c r="D263" s="2">
        <v>4</v>
      </c>
      <c r="E263" s="2">
        <v>5</v>
      </c>
      <c r="F263" s="2">
        <v>6</v>
      </c>
      <c r="G263" s="2">
        <v>7</v>
      </c>
      <c r="H263" s="2">
        <v>8</v>
      </c>
      <c r="I263" s="2">
        <v>9</v>
      </c>
      <c r="J263" s="2">
        <v>10</v>
      </c>
      <c r="K263" s="2">
        <v>11</v>
      </c>
      <c r="L263" s="2">
        <v>12</v>
      </c>
      <c r="M263" s="2">
        <v>13</v>
      </c>
      <c r="N263" s="2">
        <v>14</v>
      </c>
      <c r="O263" s="2">
        <v>15</v>
      </c>
    </row>
    <row r="264" spans="1:18">
      <c r="A264" s="60" t="s">
        <v>92</v>
      </c>
      <c r="B264" s="61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2"/>
    </row>
    <row r="265" spans="1:18">
      <c r="A265" s="2">
        <v>403</v>
      </c>
      <c r="B265" s="1" t="s">
        <v>68</v>
      </c>
      <c r="C265" s="1">
        <v>200</v>
      </c>
      <c r="D265" s="1">
        <v>9.48</v>
      </c>
      <c r="E265" s="1">
        <v>11.52</v>
      </c>
      <c r="F265" s="1">
        <v>52.92</v>
      </c>
      <c r="G265" s="1">
        <v>369.28</v>
      </c>
      <c r="H265" s="1">
        <v>4.08</v>
      </c>
      <c r="I265" s="1">
        <v>1.08</v>
      </c>
      <c r="J265" s="1">
        <v>0</v>
      </c>
      <c r="K265" s="1">
        <v>6.48</v>
      </c>
      <c r="L265" s="1">
        <v>13.8</v>
      </c>
      <c r="M265" s="1">
        <v>28.44</v>
      </c>
      <c r="N265" s="1">
        <v>7.32</v>
      </c>
      <c r="O265" s="1">
        <v>4.8</v>
      </c>
    </row>
    <row r="266" spans="1:18">
      <c r="A266" s="2">
        <v>376</v>
      </c>
      <c r="B266" s="1" t="s">
        <v>20</v>
      </c>
      <c r="C266" s="1">
        <v>200</v>
      </c>
      <c r="D266" s="1">
        <v>0.53</v>
      </c>
      <c r="E266" s="1">
        <v>0</v>
      </c>
      <c r="F266" s="1">
        <v>9.4700000000000006</v>
      </c>
      <c r="G266" s="1">
        <v>40</v>
      </c>
      <c r="H266" s="1">
        <v>0</v>
      </c>
      <c r="I266" s="1">
        <v>0.27</v>
      </c>
      <c r="J266" s="1">
        <v>0</v>
      </c>
      <c r="K266" s="1">
        <v>0</v>
      </c>
      <c r="L266" s="1">
        <v>13.6</v>
      </c>
      <c r="M266" s="1">
        <v>22.13</v>
      </c>
      <c r="N266" s="1">
        <v>11.73</v>
      </c>
      <c r="O266" s="1">
        <v>2.13</v>
      </c>
    </row>
    <row r="267" spans="1:18">
      <c r="A267" s="2" t="s">
        <v>24</v>
      </c>
      <c r="B267" s="1" t="s">
        <v>2</v>
      </c>
      <c r="C267" s="1">
        <v>20</v>
      </c>
      <c r="D267" s="1">
        <v>1.8</v>
      </c>
      <c r="E267" s="1">
        <v>0.2</v>
      </c>
      <c r="F267" s="1">
        <v>11.6</v>
      </c>
      <c r="G267" s="1">
        <v>28.58</v>
      </c>
      <c r="H267" s="1">
        <v>0</v>
      </c>
      <c r="I267" s="1">
        <v>0</v>
      </c>
      <c r="J267" s="1">
        <v>0</v>
      </c>
      <c r="K267" s="1">
        <v>0</v>
      </c>
      <c r="L267" s="1">
        <v>7.7</v>
      </c>
      <c r="M267" s="1">
        <v>28</v>
      </c>
      <c r="N267" s="1">
        <v>10.7</v>
      </c>
      <c r="O267" s="1">
        <v>0.4</v>
      </c>
    </row>
    <row r="268" spans="1:18">
      <c r="A268" s="2" t="s">
        <v>24</v>
      </c>
      <c r="B268" s="1" t="s">
        <v>36</v>
      </c>
      <c r="C268" s="1">
        <v>10</v>
      </c>
      <c r="D268" s="1">
        <v>1</v>
      </c>
      <c r="E268" s="1">
        <v>0.1</v>
      </c>
      <c r="F268" s="1">
        <v>7.6</v>
      </c>
      <c r="G268" s="1">
        <v>34.5</v>
      </c>
      <c r="H268" s="1">
        <v>0</v>
      </c>
      <c r="I268" s="1">
        <v>0</v>
      </c>
      <c r="J268" s="1">
        <v>0</v>
      </c>
      <c r="K268" s="1">
        <v>0</v>
      </c>
      <c r="L268" s="1">
        <v>5.8</v>
      </c>
      <c r="M268" s="1">
        <v>21</v>
      </c>
      <c r="N268" s="1">
        <v>7.3</v>
      </c>
      <c r="O268" s="1">
        <v>0.4</v>
      </c>
    </row>
    <row r="269" spans="1:18">
      <c r="A269" s="2">
        <v>338</v>
      </c>
      <c r="B269" s="1" t="s">
        <v>169</v>
      </c>
      <c r="C269" s="1">
        <v>100</v>
      </c>
      <c r="D269" s="1">
        <v>1.5</v>
      </c>
      <c r="E269" s="1">
        <v>0.5</v>
      </c>
      <c r="F269" s="1">
        <v>21</v>
      </c>
      <c r="G269" s="1">
        <v>96</v>
      </c>
      <c r="H269" s="1">
        <v>0</v>
      </c>
      <c r="I269" s="1">
        <v>10</v>
      </c>
      <c r="J269" s="1">
        <v>0</v>
      </c>
      <c r="K269" s="1">
        <v>0.9</v>
      </c>
      <c r="L269" s="1">
        <v>8</v>
      </c>
      <c r="M269" s="1">
        <v>28</v>
      </c>
      <c r="N269" s="1">
        <v>42</v>
      </c>
      <c r="O269" s="1">
        <v>0.6</v>
      </c>
    </row>
    <row r="270" spans="1:1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8">
      <c r="A271" s="60" t="s">
        <v>80</v>
      </c>
      <c r="B271" s="61"/>
      <c r="C271" s="62"/>
      <c r="D271" s="1">
        <f t="shared" ref="D271:O271" si="32">SUM(D265+D266+D267+D268+D269+D270)</f>
        <v>14.31</v>
      </c>
      <c r="E271" s="1">
        <f t="shared" si="32"/>
        <v>12.319999999999999</v>
      </c>
      <c r="F271" s="1">
        <f t="shared" si="32"/>
        <v>102.58999999999999</v>
      </c>
      <c r="G271" s="1">
        <f t="shared" si="32"/>
        <v>568.3599999999999</v>
      </c>
      <c r="H271" s="1">
        <f t="shared" si="32"/>
        <v>4.08</v>
      </c>
      <c r="I271" s="1">
        <f t="shared" si="32"/>
        <v>11.35</v>
      </c>
      <c r="J271" s="1">
        <f t="shared" si="32"/>
        <v>0</v>
      </c>
      <c r="K271" s="1">
        <f t="shared" si="32"/>
        <v>7.3800000000000008</v>
      </c>
      <c r="L271" s="1">
        <f t="shared" si="32"/>
        <v>48.9</v>
      </c>
      <c r="M271" s="1">
        <f t="shared" si="32"/>
        <v>127.57</v>
      </c>
      <c r="N271" s="1">
        <f t="shared" si="32"/>
        <v>79.05</v>
      </c>
      <c r="O271" s="1">
        <f t="shared" si="32"/>
        <v>8.33</v>
      </c>
    </row>
    <row r="272" spans="1:18">
      <c r="A272" s="60" t="s">
        <v>88</v>
      </c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2"/>
    </row>
    <row r="273" spans="1:15">
      <c r="A273" s="2">
        <v>21</v>
      </c>
      <c r="B273" s="16" t="s">
        <v>138</v>
      </c>
      <c r="C273" s="16">
        <v>100</v>
      </c>
      <c r="D273" s="16">
        <v>1</v>
      </c>
      <c r="E273" s="16">
        <v>5</v>
      </c>
      <c r="F273" s="1">
        <v>6</v>
      </c>
      <c r="G273" s="1">
        <v>72</v>
      </c>
      <c r="H273" s="1">
        <v>0.01</v>
      </c>
      <c r="I273" s="1">
        <v>10.1</v>
      </c>
      <c r="J273" s="1">
        <v>1.8</v>
      </c>
      <c r="K273" s="1">
        <v>0</v>
      </c>
      <c r="L273" s="1">
        <v>24.6</v>
      </c>
      <c r="M273" s="1">
        <v>8.6</v>
      </c>
      <c r="N273" s="1">
        <v>4.5999999999999996</v>
      </c>
      <c r="O273" s="1">
        <v>0.6</v>
      </c>
    </row>
    <row r="274" spans="1:15" ht="27.6">
      <c r="A274" s="2">
        <v>106</v>
      </c>
      <c r="B274" s="16" t="s">
        <v>100</v>
      </c>
      <c r="C274" s="16">
        <v>250</v>
      </c>
      <c r="D274" s="16">
        <v>6</v>
      </c>
      <c r="E274" s="16">
        <v>1.9</v>
      </c>
      <c r="F274" s="1">
        <v>12.5</v>
      </c>
      <c r="G274" s="1">
        <v>114.5</v>
      </c>
      <c r="H274" s="1">
        <v>0.1</v>
      </c>
      <c r="I274" s="1">
        <v>5.0999999999999996</v>
      </c>
      <c r="J274" s="1">
        <v>0.1</v>
      </c>
      <c r="K274" s="1">
        <v>0.4</v>
      </c>
      <c r="L274" s="1">
        <v>20.6</v>
      </c>
      <c r="M274" s="1">
        <v>93.5</v>
      </c>
      <c r="N274" s="1">
        <v>19</v>
      </c>
      <c r="O274" s="1">
        <v>0.8</v>
      </c>
    </row>
    <row r="275" spans="1:15">
      <c r="A275" s="2">
        <v>287</v>
      </c>
      <c r="B275" s="16" t="s">
        <v>130</v>
      </c>
      <c r="C275" s="16">
        <v>240</v>
      </c>
      <c r="D275" s="16">
        <v>14</v>
      </c>
      <c r="E275" s="1">
        <v>15.5</v>
      </c>
      <c r="F275" s="1">
        <v>24.83</v>
      </c>
      <c r="G275" s="1">
        <v>339.05</v>
      </c>
      <c r="H275" s="1">
        <v>7.0000000000000007E-2</v>
      </c>
      <c r="I275" s="1">
        <v>23.33</v>
      </c>
      <c r="J275" s="1">
        <v>29.5</v>
      </c>
      <c r="K275" s="1">
        <v>0</v>
      </c>
      <c r="L275" s="1">
        <v>139.5</v>
      </c>
      <c r="M275" s="1">
        <v>225</v>
      </c>
      <c r="N275" s="1">
        <v>50.5</v>
      </c>
      <c r="O275" s="1">
        <v>41.67</v>
      </c>
    </row>
    <row r="276" spans="1:15">
      <c r="A276" s="2">
        <v>388</v>
      </c>
      <c r="B276" s="1" t="s">
        <v>125</v>
      </c>
      <c r="C276" s="1">
        <v>200</v>
      </c>
      <c r="D276" s="1">
        <v>0.4</v>
      </c>
      <c r="E276" s="1">
        <v>0.2</v>
      </c>
      <c r="F276" s="1">
        <v>23.8</v>
      </c>
      <c r="G276" s="1">
        <v>100</v>
      </c>
      <c r="H276" s="1">
        <v>0</v>
      </c>
      <c r="I276" s="1">
        <v>110</v>
      </c>
      <c r="J276" s="1">
        <v>0</v>
      </c>
      <c r="K276" s="1">
        <v>0.8</v>
      </c>
      <c r="L276" s="1">
        <v>14</v>
      </c>
      <c r="M276" s="1">
        <v>2</v>
      </c>
      <c r="N276" s="1">
        <v>4</v>
      </c>
      <c r="O276" s="1">
        <v>0.6</v>
      </c>
    </row>
    <row r="277" spans="1:15">
      <c r="A277" s="2" t="s">
        <v>24</v>
      </c>
      <c r="B277" s="1" t="s">
        <v>2</v>
      </c>
      <c r="C277" s="1">
        <v>20</v>
      </c>
      <c r="D277" s="1">
        <v>1.8</v>
      </c>
      <c r="E277" s="1">
        <v>0.2</v>
      </c>
      <c r="F277" s="1">
        <v>11.6</v>
      </c>
      <c r="G277" s="1">
        <v>52.7</v>
      </c>
      <c r="H277" s="1">
        <v>0</v>
      </c>
      <c r="I277" s="1">
        <v>0</v>
      </c>
      <c r="J277" s="1">
        <v>0</v>
      </c>
      <c r="K277" s="1">
        <v>0</v>
      </c>
      <c r="L277" s="1">
        <v>7.7</v>
      </c>
      <c r="M277" s="1">
        <v>28</v>
      </c>
      <c r="N277" s="1">
        <v>10.7</v>
      </c>
      <c r="O277" s="1">
        <v>0.4</v>
      </c>
    </row>
    <row r="278" spans="1:15">
      <c r="A278" s="2" t="s">
        <v>24</v>
      </c>
      <c r="B278" s="1" t="s">
        <v>36</v>
      </c>
      <c r="C278" s="1">
        <v>30</v>
      </c>
      <c r="D278" s="1">
        <v>2</v>
      </c>
      <c r="E278" s="1">
        <v>0.3</v>
      </c>
      <c r="F278" s="1">
        <v>15.2</v>
      </c>
      <c r="G278" s="1">
        <v>138</v>
      </c>
      <c r="H278" s="1">
        <v>0.1</v>
      </c>
      <c r="I278" s="1">
        <v>0</v>
      </c>
      <c r="J278" s="1">
        <v>0</v>
      </c>
      <c r="K278" s="1">
        <v>0</v>
      </c>
      <c r="L278" s="1">
        <v>11.5</v>
      </c>
      <c r="M278" s="1">
        <v>42</v>
      </c>
      <c r="N278" s="1">
        <v>14.5</v>
      </c>
      <c r="O278" s="1">
        <v>0.8</v>
      </c>
    </row>
    <row r="279" spans="1:15">
      <c r="A279" s="60" t="s">
        <v>11</v>
      </c>
      <c r="B279" s="61"/>
      <c r="C279" s="62"/>
      <c r="D279" s="1">
        <f t="shared" ref="D279:O279" si="33">SUM(D273+D274+D275+D276+D277+D278)</f>
        <v>25.2</v>
      </c>
      <c r="E279" s="1">
        <f t="shared" si="33"/>
        <v>23.099999999999998</v>
      </c>
      <c r="F279" s="1">
        <f t="shared" si="33"/>
        <v>93.929999999999993</v>
      </c>
      <c r="G279" s="1">
        <f>SUM(G273:G278)</f>
        <v>816.25</v>
      </c>
      <c r="H279" s="1">
        <f t="shared" si="33"/>
        <v>0.28000000000000003</v>
      </c>
      <c r="I279" s="1">
        <f t="shared" si="33"/>
        <v>148.53</v>
      </c>
      <c r="J279" s="1">
        <f t="shared" si="33"/>
        <v>31.4</v>
      </c>
      <c r="K279" s="1">
        <f t="shared" si="33"/>
        <v>1.2000000000000002</v>
      </c>
      <c r="L279" s="1">
        <f t="shared" si="33"/>
        <v>217.89999999999998</v>
      </c>
      <c r="M279" s="1">
        <f t="shared" si="33"/>
        <v>399.1</v>
      </c>
      <c r="N279" s="1">
        <f t="shared" si="33"/>
        <v>103.3</v>
      </c>
      <c r="O279" s="1">
        <f t="shared" si="33"/>
        <v>44.87</v>
      </c>
    </row>
    <row r="280" spans="1:15">
      <c r="A280" s="60" t="s">
        <v>93</v>
      </c>
      <c r="B280" s="61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2"/>
    </row>
    <row r="281" spans="1:15">
      <c r="A281" s="45">
        <v>410</v>
      </c>
      <c r="B281" s="46" t="s">
        <v>128</v>
      </c>
      <c r="C281" s="47">
        <v>110</v>
      </c>
      <c r="D281" s="1">
        <v>11.8</v>
      </c>
      <c r="E281" s="1">
        <v>6.4</v>
      </c>
      <c r="F281" s="1">
        <v>37.4</v>
      </c>
      <c r="G281" s="1">
        <v>281.60000000000002</v>
      </c>
      <c r="H281" s="1">
        <v>0.1</v>
      </c>
      <c r="I281" s="1">
        <v>0</v>
      </c>
      <c r="J281" s="1">
        <v>0</v>
      </c>
      <c r="K281" s="1">
        <v>0</v>
      </c>
      <c r="L281" s="1">
        <v>65.2</v>
      </c>
      <c r="M281" s="1">
        <v>112</v>
      </c>
      <c r="N281" s="1">
        <v>16</v>
      </c>
      <c r="O281" s="1">
        <v>0.8</v>
      </c>
    </row>
    <row r="282" spans="1:15">
      <c r="A282" s="45">
        <v>389</v>
      </c>
      <c r="B282" s="46" t="s">
        <v>10</v>
      </c>
      <c r="C282" s="47">
        <v>200</v>
      </c>
      <c r="D282" s="1">
        <v>0.2</v>
      </c>
      <c r="E282" s="1">
        <v>0.1</v>
      </c>
      <c r="F282" s="1">
        <v>14.3</v>
      </c>
      <c r="G282" s="1">
        <v>65</v>
      </c>
      <c r="H282" s="1">
        <v>0</v>
      </c>
      <c r="I282" s="1">
        <v>0</v>
      </c>
      <c r="J282" s="1">
        <v>0</v>
      </c>
      <c r="K282" s="1">
        <v>0</v>
      </c>
      <c r="L282" s="1">
        <v>2</v>
      </c>
      <c r="M282" s="1">
        <v>2</v>
      </c>
      <c r="N282" s="1">
        <v>1</v>
      </c>
      <c r="O282" s="1">
        <v>0</v>
      </c>
    </row>
    <row r="283" spans="1:15">
      <c r="A283" s="45"/>
      <c r="B283" s="46"/>
      <c r="C283" s="4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>
      <c r="A284" s="60" t="s">
        <v>76</v>
      </c>
      <c r="B284" s="61"/>
      <c r="C284" s="47"/>
      <c r="D284" s="1">
        <f>SUM(D281+D282+D283)</f>
        <v>12</v>
      </c>
      <c r="E284" s="1">
        <f t="shared" ref="E284:O284" si="34">SUM(E281+E282+E283)</f>
        <v>6.5</v>
      </c>
      <c r="F284" s="1">
        <f t="shared" si="34"/>
        <v>51.7</v>
      </c>
      <c r="G284" s="1">
        <v>346.6</v>
      </c>
      <c r="H284" s="1">
        <f t="shared" si="34"/>
        <v>0.1</v>
      </c>
      <c r="I284" s="1">
        <f t="shared" si="34"/>
        <v>0</v>
      </c>
      <c r="J284" s="1">
        <f t="shared" si="34"/>
        <v>0</v>
      </c>
      <c r="K284" s="1">
        <f t="shared" si="34"/>
        <v>0</v>
      </c>
      <c r="L284" s="1">
        <f t="shared" si="34"/>
        <v>67.2</v>
      </c>
      <c r="M284" s="1">
        <f t="shared" si="34"/>
        <v>114</v>
      </c>
      <c r="N284" s="1">
        <f t="shared" si="34"/>
        <v>17</v>
      </c>
      <c r="O284" s="1">
        <f t="shared" si="34"/>
        <v>0.8</v>
      </c>
    </row>
    <row r="285" spans="1:15">
      <c r="A285" s="60" t="s">
        <v>14</v>
      </c>
      <c r="B285" s="61"/>
      <c r="C285" s="62"/>
      <c r="D285" s="1">
        <f t="shared" ref="D285:O285" si="35">SUM(D271+D279+D284)</f>
        <v>51.51</v>
      </c>
      <c r="E285" s="1">
        <f t="shared" si="35"/>
        <v>41.919999999999995</v>
      </c>
      <c r="F285" s="1">
        <f t="shared" si="35"/>
        <v>248.21999999999997</v>
      </c>
      <c r="G285" s="1">
        <f>SUM(G271+G279+G284)</f>
        <v>1731.21</v>
      </c>
      <c r="H285" s="1">
        <f t="shared" si="35"/>
        <v>4.46</v>
      </c>
      <c r="I285" s="1">
        <f t="shared" si="35"/>
        <v>159.88</v>
      </c>
      <c r="J285" s="1">
        <f t="shared" si="35"/>
        <v>31.4</v>
      </c>
      <c r="K285" s="1">
        <f t="shared" si="35"/>
        <v>8.5800000000000018</v>
      </c>
      <c r="L285" s="1">
        <f t="shared" si="35"/>
        <v>333.99999999999994</v>
      </c>
      <c r="M285" s="1">
        <f t="shared" si="35"/>
        <v>640.67000000000007</v>
      </c>
      <c r="N285" s="1">
        <f t="shared" si="35"/>
        <v>199.35</v>
      </c>
      <c r="O285" s="1">
        <f t="shared" si="35"/>
        <v>53.999999999999993</v>
      </c>
    </row>
    <row r="289" spans="1:18" ht="12.75" customHeight="1">
      <c r="A289" s="78" t="s">
        <v>195</v>
      </c>
      <c r="B289" s="74"/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</row>
    <row r="290" spans="1:18">
      <c r="A290" s="73" t="s">
        <v>52</v>
      </c>
      <c r="B290" s="74"/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</row>
    <row r="291" spans="1:18">
      <c r="A291" s="74" t="s">
        <v>116</v>
      </c>
      <c r="B291" s="74"/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</row>
    <row r="292" spans="1:18">
      <c r="A292" s="76" t="s">
        <v>179</v>
      </c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8">
      <c r="A293" s="71" t="s">
        <v>65</v>
      </c>
      <c r="B293" s="71" t="s">
        <v>119</v>
      </c>
      <c r="C293" s="71" t="s">
        <v>18</v>
      </c>
      <c r="D293" s="68" t="s">
        <v>137</v>
      </c>
      <c r="E293" s="61"/>
      <c r="F293" s="62"/>
      <c r="G293" s="66" t="s">
        <v>120</v>
      </c>
      <c r="H293" s="63" t="s">
        <v>15</v>
      </c>
      <c r="I293" s="61"/>
      <c r="J293" s="61"/>
      <c r="K293" s="62"/>
      <c r="L293" s="60" t="s">
        <v>151</v>
      </c>
      <c r="M293" s="61"/>
      <c r="N293" s="61"/>
      <c r="O293" s="62"/>
    </row>
    <row r="294" spans="1:18">
      <c r="A294" s="75"/>
      <c r="B294" s="75"/>
      <c r="C294" s="72"/>
      <c r="D294" s="1" t="s">
        <v>33</v>
      </c>
      <c r="E294" s="1" t="s">
        <v>29</v>
      </c>
      <c r="F294" s="1" t="s">
        <v>28</v>
      </c>
      <c r="G294" s="67"/>
      <c r="H294" s="1" t="s">
        <v>26</v>
      </c>
      <c r="I294" s="1" t="s">
        <v>30</v>
      </c>
      <c r="J294" s="1" t="s">
        <v>32</v>
      </c>
      <c r="K294" s="1" t="s">
        <v>25</v>
      </c>
      <c r="L294" s="1" t="s">
        <v>27</v>
      </c>
      <c r="M294" s="1" t="s">
        <v>35</v>
      </c>
      <c r="N294" s="1" t="s">
        <v>23</v>
      </c>
      <c r="O294" s="1" t="s">
        <v>31</v>
      </c>
    </row>
    <row r="295" spans="1:18">
      <c r="A295" s="2">
        <v>1</v>
      </c>
      <c r="B295" s="2">
        <v>2</v>
      </c>
      <c r="C295" s="2">
        <v>3</v>
      </c>
      <c r="D295" s="2">
        <v>4</v>
      </c>
      <c r="E295" s="2">
        <v>5</v>
      </c>
      <c r="F295" s="2">
        <v>6</v>
      </c>
      <c r="G295" s="2">
        <v>7</v>
      </c>
      <c r="H295" s="2">
        <v>8</v>
      </c>
      <c r="I295" s="2">
        <v>9</v>
      </c>
      <c r="J295" s="2">
        <v>10</v>
      </c>
      <c r="K295" s="2">
        <v>11</v>
      </c>
      <c r="L295" s="2">
        <v>12</v>
      </c>
      <c r="M295" s="2">
        <v>13</v>
      </c>
      <c r="N295" s="2">
        <v>14</v>
      </c>
      <c r="O295" s="2">
        <v>15</v>
      </c>
    </row>
    <row r="296" spans="1:18">
      <c r="A296" s="60" t="s">
        <v>92</v>
      </c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2"/>
    </row>
    <row r="297" spans="1:18" ht="29.25" customHeight="1">
      <c r="A297" s="2">
        <v>174</v>
      </c>
      <c r="B297" s="16" t="s">
        <v>114</v>
      </c>
      <c r="C297" s="16">
        <v>200</v>
      </c>
      <c r="D297" s="16">
        <v>5.7</v>
      </c>
      <c r="E297" s="1">
        <v>10.3</v>
      </c>
      <c r="F297" s="1">
        <v>40.9</v>
      </c>
      <c r="G297" s="1">
        <v>280</v>
      </c>
      <c r="H297" s="1">
        <v>0.06</v>
      </c>
      <c r="I297" s="1">
        <v>1.69</v>
      </c>
      <c r="J297" s="1">
        <v>54.8</v>
      </c>
      <c r="K297" s="1">
        <v>0.86</v>
      </c>
      <c r="L297" s="1">
        <v>124.05</v>
      </c>
      <c r="M297" s="1">
        <v>34.200000000000003</v>
      </c>
      <c r="N297" s="1">
        <v>149.9</v>
      </c>
      <c r="O297" s="1">
        <v>0.56999999999999995</v>
      </c>
    </row>
    <row r="298" spans="1:18">
      <c r="A298" s="2">
        <v>378</v>
      </c>
      <c r="B298" s="1" t="s">
        <v>9</v>
      </c>
      <c r="C298" s="1">
        <v>200</v>
      </c>
      <c r="D298" s="1">
        <v>1.52</v>
      </c>
      <c r="E298" s="1">
        <v>1.35</v>
      </c>
      <c r="F298" s="1">
        <v>15.9</v>
      </c>
      <c r="G298" s="1">
        <v>81</v>
      </c>
      <c r="H298" s="1">
        <v>0.04</v>
      </c>
      <c r="I298" s="1">
        <v>1.33</v>
      </c>
      <c r="J298" s="1">
        <v>10</v>
      </c>
      <c r="K298" s="1">
        <v>0</v>
      </c>
      <c r="L298" s="1">
        <v>126.6</v>
      </c>
      <c r="M298" s="1">
        <v>92.8</v>
      </c>
      <c r="N298" s="1">
        <v>15.4</v>
      </c>
      <c r="O298" s="1">
        <v>0.41</v>
      </c>
    </row>
    <row r="299" spans="1:18">
      <c r="A299" s="2" t="s">
        <v>24</v>
      </c>
      <c r="B299" s="1" t="s">
        <v>2</v>
      </c>
      <c r="C299" s="1">
        <v>30</v>
      </c>
      <c r="D299" s="1">
        <v>2.7</v>
      </c>
      <c r="E299" s="1">
        <v>0.3</v>
      </c>
      <c r="F299" s="1">
        <v>17.399999999999999</v>
      </c>
      <c r="G299" s="1">
        <v>79</v>
      </c>
      <c r="H299" s="1">
        <v>0.1</v>
      </c>
      <c r="I299" s="1">
        <v>0</v>
      </c>
      <c r="J299" s="1">
        <v>0</v>
      </c>
      <c r="K299" s="1">
        <v>0</v>
      </c>
      <c r="L299" s="1">
        <v>11.5</v>
      </c>
      <c r="M299" s="1">
        <v>42</v>
      </c>
      <c r="N299" s="1">
        <v>16</v>
      </c>
      <c r="O299" s="1">
        <v>0.7</v>
      </c>
    </row>
    <row r="300" spans="1:18">
      <c r="A300" s="2" t="s">
        <v>24</v>
      </c>
      <c r="B300" s="1" t="s">
        <v>36</v>
      </c>
      <c r="C300" s="1">
        <v>10</v>
      </c>
      <c r="D300" s="1">
        <v>1</v>
      </c>
      <c r="E300" s="1">
        <v>0.1</v>
      </c>
      <c r="F300" s="1">
        <v>7.6</v>
      </c>
      <c r="G300" s="1">
        <v>34.5</v>
      </c>
      <c r="H300" s="1">
        <v>0</v>
      </c>
      <c r="I300" s="1">
        <v>0</v>
      </c>
      <c r="J300" s="1">
        <v>0</v>
      </c>
      <c r="K300" s="1">
        <v>0</v>
      </c>
      <c r="L300" s="1">
        <v>5.8</v>
      </c>
      <c r="M300" s="1">
        <v>21</v>
      </c>
      <c r="N300" s="1">
        <v>7.3</v>
      </c>
      <c r="O300" s="1">
        <v>0.4</v>
      </c>
    </row>
    <row r="301" spans="1:18">
      <c r="A301" s="2">
        <v>338</v>
      </c>
      <c r="B301" s="1" t="s">
        <v>70</v>
      </c>
      <c r="C301" s="1">
        <v>100</v>
      </c>
      <c r="D301" s="1">
        <v>1.5</v>
      </c>
      <c r="E301" s="1">
        <v>0.5</v>
      </c>
      <c r="F301" s="1">
        <v>2.1</v>
      </c>
      <c r="G301" s="1">
        <v>96</v>
      </c>
      <c r="H301" s="1">
        <v>0</v>
      </c>
      <c r="I301" s="1">
        <v>10</v>
      </c>
      <c r="J301" s="1">
        <v>0</v>
      </c>
      <c r="K301" s="1">
        <v>0.9</v>
      </c>
      <c r="L301" s="1">
        <v>8</v>
      </c>
      <c r="M301" s="1">
        <v>28</v>
      </c>
      <c r="N301" s="1">
        <v>42</v>
      </c>
      <c r="O301" s="1">
        <v>0.6</v>
      </c>
    </row>
    <row r="302" spans="1:18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8">
      <c r="A303" s="60" t="s">
        <v>80</v>
      </c>
      <c r="B303" s="61"/>
      <c r="C303" s="62"/>
      <c r="D303" s="1">
        <f t="shared" ref="D303:O303" si="36">SUM(D297+D298+D299+D300+D301+D302)</f>
        <v>12.420000000000002</v>
      </c>
      <c r="E303" s="1">
        <f t="shared" si="36"/>
        <v>12.55</v>
      </c>
      <c r="F303" s="1">
        <f t="shared" si="36"/>
        <v>83.899999999999977</v>
      </c>
      <c r="G303" s="1">
        <f>SUM(G297:G302)</f>
        <v>570.5</v>
      </c>
      <c r="H303" s="1">
        <f t="shared" si="36"/>
        <v>0.2</v>
      </c>
      <c r="I303" s="1">
        <f t="shared" si="36"/>
        <v>13.02</v>
      </c>
      <c r="J303" s="1">
        <f t="shared" si="36"/>
        <v>64.8</v>
      </c>
      <c r="K303" s="1">
        <f t="shared" si="36"/>
        <v>1.76</v>
      </c>
      <c r="L303" s="1">
        <f t="shared" si="36"/>
        <v>275.95</v>
      </c>
      <c r="M303" s="1">
        <f t="shared" si="36"/>
        <v>218</v>
      </c>
      <c r="N303" s="1">
        <f t="shared" si="36"/>
        <v>230.60000000000002</v>
      </c>
      <c r="O303" s="1">
        <f t="shared" si="36"/>
        <v>2.68</v>
      </c>
    </row>
    <row r="304" spans="1:18">
      <c r="A304" s="60" t="s">
        <v>88</v>
      </c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2"/>
    </row>
    <row r="305" spans="1:15">
      <c r="A305" s="2">
        <v>63</v>
      </c>
      <c r="B305" s="16" t="s">
        <v>142</v>
      </c>
      <c r="C305" s="16">
        <v>100</v>
      </c>
      <c r="D305" s="16">
        <v>1.7</v>
      </c>
      <c r="E305" s="16">
        <v>1.3</v>
      </c>
      <c r="F305" s="1">
        <v>16.5</v>
      </c>
      <c r="G305" s="1">
        <v>85.3</v>
      </c>
      <c r="H305" s="1">
        <v>0</v>
      </c>
      <c r="I305" s="1">
        <v>1.9</v>
      </c>
      <c r="J305" s="1">
        <v>0</v>
      </c>
      <c r="K305" s="1">
        <v>1.1000000000000001</v>
      </c>
      <c r="L305" s="1">
        <v>41.4</v>
      </c>
      <c r="M305" s="1">
        <v>44.3</v>
      </c>
      <c r="N305" s="1">
        <v>63.4</v>
      </c>
      <c r="O305" s="1">
        <v>0.9</v>
      </c>
    </row>
    <row r="306" spans="1:15">
      <c r="A306" s="2">
        <v>99</v>
      </c>
      <c r="B306" s="16" t="s">
        <v>75</v>
      </c>
      <c r="C306" s="16">
        <v>200</v>
      </c>
      <c r="D306" s="16">
        <v>2.2799999999999998</v>
      </c>
      <c r="E306" s="16">
        <v>2.33</v>
      </c>
      <c r="F306" s="1">
        <v>11.25</v>
      </c>
      <c r="G306" s="1">
        <v>60.02</v>
      </c>
      <c r="H306" s="1">
        <v>0.08</v>
      </c>
      <c r="I306" s="1">
        <v>10.63</v>
      </c>
      <c r="J306" s="1">
        <v>0</v>
      </c>
      <c r="K306" s="1">
        <v>2.4300000000000002</v>
      </c>
      <c r="L306" s="1">
        <v>43.25</v>
      </c>
      <c r="M306" s="1">
        <v>188.2</v>
      </c>
      <c r="N306" s="1">
        <v>27.5</v>
      </c>
      <c r="O306" s="1">
        <v>0.83</v>
      </c>
    </row>
    <row r="307" spans="1:15" ht="27.6">
      <c r="A307" s="2">
        <v>279</v>
      </c>
      <c r="B307" s="16" t="s">
        <v>63</v>
      </c>
      <c r="C307" s="16">
        <v>90</v>
      </c>
      <c r="D307" s="16">
        <v>10</v>
      </c>
      <c r="E307" s="1">
        <v>17.8</v>
      </c>
      <c r="F307" s="1">
        <v>13.6</v>
      </c>
      <c r="G307" s="1">
        <v>253.6</v>
      </c>
      <c r="H307" s="1">
        <v>0</v>
      </c>
      <c r="I307" s="1">
        <v>1</v>
      </c>
      <c r="J307" s="1">
        <v>0</v>
      </c>
      <c r="K307" s="1">
        <v>3.1</v>
      </c>
      <c r="L307" s="1">
        <v>37.200000000000003</v>
      </c>
      <c r="M307" s="1">
        <v>102</v>
      </c>
      <c r="N307" s="1">
        <v>15</v>
      </c>
      <c r="O307" s="1">
        <v>1.2</v>
      </c>
    </row>
    <row r="308" spans="1:15">
      <c r="A308" s="2">
        <v>321</v>
      </c>
      <c r="B308" s="1" t="s">
        <v>13</v>
      </c>
      <c r="C308" s="1">
        <v>180</v>
      </c>
      <c r="D308" s="1">
        <v>3.6</v>
      </c>
      <c r="E308" s="1">
        <v>5.9</v>
      </c>
      <c r="F308" s="1">
        <v>16.600000000000001</v>
      </c>
      <c r="G308" s="1">
        <v>135</v>
      </c>
      <c r="H308" s="1">
        <v>0.1</v>
      </c>
      <c r="I308" s="1">
        <v>30.6</v>
      </c>
      <c r="J308" s="1">
        <v>46.8</v>
      </c>
      <c r="K308" s="1">
        <v>1.8</v>
      </c>
      <c r="L308" s="1">
        <v>104.4</v>
      </c>
      <c r="M308" s="1">
        <v>72</v>
      </c>
      <c r="N308" s="1">
        <v>36</v>
      </c>
      <c r="O308" s="1">
        <v>1.4</v>
      </c>
    </row>
    <row r="309" spans="1:15">
      <c r="A309" s="2">
        <v>350</v>
      </c>
      <c r="B309" s="1" t="s">
        <v>171</v>
      </c>
      <c r="C309" s="1">
        <v>200</v>
      </c>
      <c r="D309" s="1">
        <v>7.0000000000000007E-2</v>
      </c>
      <c r="E309" s="1">
        <v>0.04</v>
      </c>
      <c r="F309" s="1">
        <v>23.03</v>
      </c>
      <c r="G309" s="1">
        <v>138</v>
      </c>
      <c r="H309" s="1">
        <v>4.0000000000000001E-3</v>
      </c>
      <c r="I309" s="1">
        <v>1.8</v>
      </c>
      <c r="J309" s="1">
        <v>0</v>
      </c>
      <c r="K309" s="1">
        <v>0.2</v>
      </c>
      <c r="L309" s="1">
        <v>10.1</v>
      </c>
      <c r="M309" s="1">
        <v>5.4</v>
      </c>
      <c r="N309" s="1">
        <v>2.34</v>
      </c>
      <c r="O309" s="1">
        <v>0.06</v>
      </c>
    </row>
    <row r="310" spans="1:15">
      <c r="A310" s="2" t="s">
        <v>24</v>
      </c>
      <c r="B310" s="1" t="s">
        <v>2</v>
      </c>
      <c r="C310" s="1">
        <v>20</v>
      </c>
      <c r="D310" s="1">
        <v>1.8</v>
      </c>
      <c r="E310" s="1">
        <v>0.2</v>
      </c>
      <c r="F310" s="1">
        <v>11.6</v>
      </c>
      <c r="G310" s="1">
        <v>52.7</v>
      </c>
      <c r="H310" s="1">
        <v>0</v>
      </c>
      <c r="I310" s="1">
        <v>0</v>
      </c>
      <c r="J310" s="1">
        <v>0</v>
      </c>
      <c r="K310" s="1">
        <v>0</v>
      </c>
      <c r="L310" s="1">
        <v>7.7</v>
      </c>
      <c r="M310" s="1">
        <v>28</v>
      </c>
      <c r="N310" s="1">
        <v>10.7</v>
      </c>
      <c r="O310" s="1">
        <v>0.4</v>
      </c>
    </row>
    <row r="311" spans="1:15">
      <c r="A311" s="2" t="s">
        <v>24</v>
      </c>
      <c r="B311" s="1" t="s">
        <v>36</v>
      </c>
      <c r="C311" s="1">
        <v>40</v>
      </c>
      <c r="D311" s="1">
        <v>2</v>
      </c>
      <c r="E311" s="1">
        <v>0.3</v>
      </c>
      <c r="F311" s="1">
        <v>15.2</v>
      </c>
      <c r="G311" s="1">
        <v>103.5</v>
      </c>
      <c r="H311" s="1">
        <v>0.1</v>
      </c>
      <c r="I311" s="1">
        <v>0</v>
      </c>
      <c r="J311" s="1">
        <v>0</v>
      </c>
      <c r="K311" s="1">
        <v>0</v>
      </c>
      <c r="L311" s="1">
        <v>11.5</v>
      </c>
      <c r="M311" s="1">
        <v>42</v>
      </c>
      <c r="N311" s="1">
        <v>14.5</v>
      </c>
      <c r="O311" s="1">
        <v>0.8</v>
      </c>
    </row>
    <row r="312" spans="1:15">
      <c r="A312" s="60" t="s">
        <v>11</v>
      </c>
      <c r="B312" s="61"/>
      <c r="C312" s="62"/>
      <c r="D312" s="1">
        <f t="shared" ref="D312:O312" si="37">SUM(D305+D306+D307+D308+D309+D310+D311)</f>
        <v>21.450000000000003</v>
      </c>
      <c r="E312" s="1">
        <f t="shared" si="37"/>
        <v>27.869999999999997</v>
      </c>
      <c r="F312" s="1">
        <f t="shared" si="37"/>
        <v>107.78</v>
      </c>
      <c r="G312" s="1">
        <f>SUM(G305:G311)</f>
        <v>828.12</v>
      </c>
      <c r="H312" s="1">
        <f t="shared" si="37"/>
        <v>0.28400000000000003</v>
      </c>
      <c r="I312" s="1">
        <f t="shared" si="37"/>
        <v>45.93</v>
      </c>
      <c r="J312" s="1">
        <f t="shared" si="37"/>
        <v>46.8</v>
      </c>
      <c r="K312" s="1">
        <f t="shared" si="37"/>
        <v>8.6300000000000008</v>
      </c>
      <c r="L312" s="1">
        <f t="shared" si="37"/>
        <v>255.54999999999998</v>
      </c>
      <c r="M312" s="1">
        <f t="shared" si="37"/>
        <v>481.9</v>
      </c>
      <c r="N312" s="1">
        <f t="shared" si="37"/>
        <v>169.44</v>
      </c>
      <c r="O312" s="1">
        <f t="shared" si="37"/>
        <v>5.59</v>
      </c>
    </row>
    <row r="313" spans="1:15">
      <c r="A313" s="60" t="s">
        <v>93</v>
      </c>
      <c r="B313" s="61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2"/>
    </row>
    <row r="314" spans="1:15">
      <c r="A314" s="45">
        <v>415</v>
      </c>
      <c r="B314" s="46" t="s">
        <v>74</v>
      </c>
      <c r="C314" s="47">
        <v>50</v>
      </c>
      <c r="D314" s="1">
        <v>6.9</v>
      </c>
      <c r="E314" s="1">
        <v>5.8</v>
      </c>
      <c r="F314" s="1">
        <v>55</v>
      </c>
      <c r="G314" s="1">
        <v>161.9</v>
      </c>
      <c r="H314" s="1">
        <v>0.15</v>
      </c>
      <c r="I314" s="1">
        <v>0.46</v>
      </c>
      <c r="J314" s="1">
        <v>0</v>
      </c>
      <c r="K314" s="1">
        <v>1.07</v>
      </c>
      <c r="L314" s="1">
        <v>61.6</v>
      </c>
      <c r="M314" s="1">
        <v>98.3</v>
      </c>
      <c r="N314" s="1">
        <v>24.7</v>
      </c>
      <c r="O314" s="1">
        <v>1.3</v>
      </c>
    </row>
    <row r="315" spans="1:15">
      <c r="A315" s="2">
        <v>345</v>
      </c>
      <c r="B315" s="1" t="s">
        <v>172</v>
      </c>
      <c r="C315" s="1">
        <v>200</v>
      </c>
      <c r="D315" s="1">
        <v>0.52</v>
      </c>
      <c r="E315" s="1">
        <v>0.18</v>
      </c>
      <c r="F315" s="1">
        <v>24.84</v>
      </c>
      <c r="G315" s="1">
        <v>102.9</v>
      </c>
      <c r="H315" s="1">
        <v>0.02</v>
      </c>
      <c r="I315" s="1">
        <v>59.4</v>
      </c>
      <c r="J315" s="1">
        <v>0</v>
      </c>
      <c r="K315" s="1">
        <v>0.2</v>
      </c>
      <c r="L315" s="1">
        <v>23.4</v>
      </c>
      <c r="M315" s="1">
        <v>23.4</v>
      </c>
      <c r="N315" s="1">
        <v>17</v>
      </c>
      <c r="O315" s="1">
        <v>60.3</v>
      </c>
    </row>
    <row r="316" spans="1:15" ht="12.75" customHeight="1">
      <c r="A316" s="36" t="s">
        <v>24</v>
      </c>
      <c r="B316" s="36" t="s">
        <v>186</v>
      </c>
      <c r="C316" s="35">
        <v>125</v>
      </c>
      <c r="D316" s="1">
        <v>5.13</v>
      </c>
      <c r="E316" s="1">
        <v>1.88</v>
      </c>
      <c r="F316" s="1">
        <v>7.38</v>
      </c>
      <c r="G316" s="1">
        <v>66.88</v>
      </c>
      <c r="H316" s="1">
        <v>0.04</v>
      </c>
      <c r="I316" s="1">
        <v>0.75</v>
      </c>
      <c r="J316" s="1">
        <v>12.5</v>
      </c>
      <c r="K316" s="1">
        <v>0</v>
      </c>
      <c r="L316" s="1">
        <v>155</v>
      </c>
      <c r="M316" s="1">
        <v>118.75</v>
      </c>
      <c r="N316" s="1">
        <v>18.75</v>
      </c>
      <c r="O316" s="1">
        <v>0.13</v>
      </c>
    </row>
    <row r="317" spans="1:15" ht="12.75" customHeight="1">
      <c r="A317" s="60" t="s">
        <v>76</v>
      </c>
      <c r="B317" s="61"/>
      <c r="C317" s="47"/>
      <c r="D317" s="1">
        <f>SUM(D314+D315+D316)</f>
        <v>12.55</v>
      </c>
      <c r="E317" s="1">
        <f t="shared" ref="E317:O317" si="38">SUM(E314+E315+E316)</f>
        <v>7.8599999999999994</v>
      </c>
      <c r="F317" s="1">
        <f t="shared" si="38"/>
        <v>87.22</v>
      </c>
      <c r="G317" s="1">
        <f>SUM(G314:G316)</f>
        <v>331.68</v>
      </c>
      <c r="H317" s="1">
        <f t="shared" si="38"/>
        <v>0.21</v>
      </c>
      <c r="I317" s="1">
        <f t="shared" si="38"/>
        <v>60.61</v>
      </c>
      <c r="J317" s="1">
        <f t="shared" si="38"/>
        <v>12.5</v>
      </c>
      <c r="K317" s="1">
        <f t="shared" si="38"/>
        <v>1.27</v>
      </c>
      <c r="L317" s="1">
        <f t="shared" si="38"/>
        <v>240</v>
      </c>
      <c r="M317" s="1">
        <f t="shared" si="38"/>
        <v>240.45</v>
      </c>
      <c r="N317" s="1">
        <f t="shared" si="38"/>
        <v>60.45</v>
      </c>
      <c r="O317" s="1">
        <f t="shared" si="38"/>
        <v>61.73</v>
      </c>
    </row>
    <row r="318" spans="1:15">
      <c r="A318" s="60" t="s">
        <v>14</v>
      </c>
      <c r="B318" s="61"/>
      <c r="C318" s="62"/>
      <c r="D318" s="1">
        <f>SUM(D303+D312+D317)</f>
        <v>46.42</v>
      </c>
      <c r="E318" s="1">
        <f>SUM(E303+E312+E317)</f>
        <v>48.28</v>
      </c>
      <c r="F318" s="1">
        <f>SUM(F303+F312+F317)</f>
        <v>278.89999999999998</v>
      </c>
      <c r="G318" s="1">
        <f>SUM(G303+G312+G317)</f>
        <v>1730.3</v>
      </c>
      <c r="H318" s="1">
        <f>SUM(H303+H312+H317)</f>
        <v>0.69400000000000006</v>
      </c>
      <c r="I318" s="1">
        <f>SUM(H303+H312+H317)</f>
        <v>0.69400000000000006</v>
      </c>
      <c r="J318" s="1">
        <f t="shared" ref="J318:O318" si="39">SUM(J303+J312+J317)</f>
        <v>124.1</v>
      </c>
      <c r="K318" s="1">
        <f t="shared" si="39"/>
        <v>11.66</v>
      </c>
      <c r="L318" s="1">
        <f t="shared" si="39"/>
        <v>771.5</v>
      </c>
      <c r="M318" s="1">
        <f t="shared" si="39"/>
        <v>940.34999999999991</v>
      </c>
      <c r="N318" s="1">
        <f t="shared" si="39"/>
        <v>460.49</v>
      </c>
      <c r="O318" s="1">
        <f t="shared" si="39"/>
        <v>70</v>
      </c>
    </row>
  </sheetData>
  <mergeCells count="181">
    <mergeCell ref="A318:C318"/>
    <mergeCell ref="A289:R289"/>
    <mergeCell ref="A264:O264"/>
    <mergeCell ref="A271:C271"/>
    <mergeCell ref="A272:O272"/>
    <mergeCell ref="A279:C279"/>
    <mergeCell ref="A285:C285"/>
    <mergeCell ref="A79:C79"/>
    <mergeCell ref="A80:O80"/>
    <mergeCell ref="A89:C89"/>
    <mergeCell ref="A90:O90"/>
    <mergeCell ref="A94:B94"/>
    <mergeCell ref="A95:C95"/>
    <mergeCell ref="A313:O313"/>
    <mergeCell ref="A317:B317"/>
    <mergeCell ref="A260:O260"/>
    <mergeCell ref="A280:O280"/>
    <mergeCell ref="A284:B284"/>
    <mergeCell ref="A296:O296"/>
    <mergeCell ref="A303:C303"/>
    <mergeCell ref="A304:O304"/>
    <mergeCell ref="A312:C312"/>
    <mergeCell ref="A290:N290"/>
    <mergeCell ref="A291:M291"/>
    <mergeCell ref="H293:K293"/>
    <mergeCell ref="E31:G31"/>
    <mergeCell ref="A1:R1"/>
    <mergeCell ref="A33:R33"/>
    <mergeCell ref="A65:R65"/>
    <mergeCell ref="A97:R97"/>
    <mergeCell ref="A129:R129"/>
    <mergeCell ref="A161:R161"/>
    <mergeCell ref="A194:R194"/>
    <mergeCell ref="A226:R226"/>
    <mergeCell ref="A201:O201"/>
    <mergeCell ref="A207:C207"/>
    <mergeCell ref="A208:O208"/>
    <mergeCell ref="A217:C217"/>
    <mergeCell ref="A223:C223"/>
    <mergeCell ref="A195:N195"/>
    <mergeCell ref="A196:M196"/>
    <mergeCell ref="A198:A199"/>
    <mergeCell ref="B198:B199"/>
    <mergeCell ref="C198:C199"/>
    <mergeCell ref="D198:F198"/>
    <mergeCell ref="G198:G199"/>
    <mergeCell ref="H198:K198"/>
    <mergeCell ref="L198:O198"/>
    <mergeCell ref="L293:O293"/>
    <mergeCell ref="A292:O292"/>
    <mergeCell ref="A233:O233"/>
    <mergeCell ref="A240:C240"/>
    <mergeCell ref="A241:O241"/>
    <mergeCell ref="A248:C248"/>
    <mergeCell ref="A253:C253"/>
    <mergeCell ref="A249:O249"/>
    <mergeCell ref="A252:B252"/>
    <mergeCell ref="A257:R257"/>
    <mergeCell ref="L261:O261"/>
    <mergeCell ref="A258:N258"/>
    <mergeCell ref="A259:M259"/>
    <mergeCell ref="A261:A262"/>
    <mergeCell ref="B261:B262"/>
    <mergeCell ref="A293:A294"/>
    <mergeCell ref="B293:B294"/>
    <mergeCell ref="C293:C294"/>
    <mergeCell ref="D293:F293"/>
    <mergeCell ref="C261:C262"/>
    <mergeCell ref="D261:F261"/>
    <mergeCell ref="G261:G262"/>
    <mergeCell ref="H261:K261"/>
    <mergeCell ref="G293:G294"/>
    <mergeCell ref="A227:N227"/>
    <mergeCell ref="A228:M228"/>
    <mergeCell ref="A230:A231"/>
    <mergeCell ref="B230:B231"/>
    <mergeCell ref="C230:C231"/>
    <mergeCell ref="D230:F230"/>
    <mergeCell ref="G230:G231"/>
    <mergeCell ref="H230:K230"/>
    <mergeCell ref="L230:O230"/>
    <mergeCell ref="A229:O229"/>
    <mergeCell ref="A218:O218"/>
    <mergeCell ref="A222:B222"/>
    <mergeCell ref="A168:O168"/>
    <mergeCell ref="A175:C175"/>
    <mergeCell ref="A176:O176"/>
    <mergeCell ref="A184:C184"/>
    <mergeCell ref="A190:C190"/>
    <mergeCell ref="A162:N162"/>
    <mergeCell ref="A163:M163"/>
    <mergeCell ref="A165:A166"/>
    <mergeCell ref="B165:B166"/>
    <mergeCell ref="C165:C166"/>
    <mergeCell ref="D165:F165"/>
    <mergeCell ref="G165:G166"/>
    <mergeCell ref="H165:K165"/>
    <mergeCell ref="L165:O165"/>
    <mergeCell ref="A164:O164"/>
    <mergeCell ref="A185:O185"/>
    <mergeCell ref="A189:B189"/>
    <mergeCell ref="A197:O197"/>
    <mergeCell ref="A136:O136"/>
    <mergeCell ref="A142:C142"/>
    <mergeCell ref="A143:O143"/>
    <mergeCell ref="A151:C151"/>
    <mergeCell ref="A157:C157"/>
    <mergeCell ref="A130:N130"/>
    <mergeCell ref="A131:M131"/>
    <mergeCell ref="A133:A134"/>
    <mergeCell ref="B133:B134"/>
    <mergeCell ref="C133:C134"/>
    <mergeCell ref="D133:F133"/>
    <mergeCell ref="G133:G134"/>
    <mergeCell ref="H133:K133"/>
    <mergeCell ref="L133:O133"/>
    <mergeCell ref="A132:O132"/>
    <mergeCell ref="A152:O152"/>
    <mergeCell ref="A156:B156"/>
    <mergeCell ref="A104:O104"/>
    <mergeCell ref="A111:C111"/>
    <mergeCell ref="A112:O112"/>
    <mergeCell ref="A119:C119"/>
    <mergeCell ref="A125:C125"/>
    <mergeCell ref="A98:N98"/>
    <mergeCell ref="A99:M99"/>
    <mergeCell ref="A101:A102"/>
    <mergeCell ref="B101:B102"/>
    <mergeCell ref="C101:C102"/>
    <mergeCell ref="D101:F101"/>
    <mergeCell ref="G101:G102"/>
    <mergeCell ref="H101:K101"/>
    <mergeCell ref="L101:O101"/>
    <mergeCell ref="A100:O100"/>
    <mergeCell ref="A120:O120"/>
    <mergeCell ref="A124:B124"/>
    <mergeCell ref="A72:O72"/>
    <mergeCell ref="A66:N66"/>
    <mergeCell ref="A67:M67"/>
    <mergeCell ref="A69:A70"/>
    <mergeCell ref="B69:B70"/>
    <mergeCell ref="C69:C70"/>
    <mergeCell ref="D69:F69"/>
    <mergeCell ref="G69:G70"/>
    <mergeCell ref="H69:K69"/>
    <mergeCell ref="L69:O69"/>
    <mergeCell ref="A68:O68"/>
    <mergeCell ref="A40:O40"/>
    <mergeCell ref="A47:C47"/>
    <mergeCell ref="A48:O48"/>
    <mergeCell ref="A56:C56"/>
    <mergeCell ref="A61:C61"/>
    <mergeCell ref="A34:N34"/>
    <mergeCell ref="A35:M35"/>
    <mergeCell ref="A37:A38"/>
    <mergeCell ref="B37:B38"/>
    <mergeCell ref="C37:C38"/>
    <mergeCell ref="D37:F37"/>
    <mergeCell ref="G37:G38"/>
    <mergeCell ref="H37:K37"/>
    <mergeCell ref="L37:O37"/>
    <mergeCell ref="A36:O36"/>
    <mergeCell ref="A57:O57"/>
    <mergeCell ref="A60:B60"/>
    <mergeCell ref="A8:O8"/>
    <mergeCell ref="A15:C15"/>
    <mergeCell ref="A16:O16"/>
    <mergeCell ref="A24:C24"/>
    <mergeCell ref="A29:C29"/>
    <mergeCell ref="A2:N2"/>
    <mergeCell ref="A3:M3"/>
    <mergeCell ref="A5:A6"/>
    <mergeCell ref="B5:B6"/>
    <mergeCell ref="C5:C6"/>
    <mergeCell ref="D5:F5"/>
    <mergeCell ref="G5:G6"/>
    <mergeCell ref="H5:K5"/>
    <mergeCell ref="L5:O5"/>
    <mergeCell ref="A4:O4"/>
    <mergeCell ref="A25:O25"/>
    <mergeCell ref="A28:B28"/>
  </mergeCells>
  <pageMargins left="0.74805557727813721" right="0.74805557727813721" top="0.98430556058883667" bottom="0.98430556058883667" header="0.51138889789581299" footer="0.51138889789581299"/>
  <pageSetup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R268"/>
  <sheetViews>
    <sheetView zoomScaleSheetLayoutView="75" workbookViewId="0">
      <selection activeCell="R10" sqref="R10"/>
    </sheetView>
  </sheetViews>
  <sheetFormatPr defaultColWidth="9" defaultRowHeight="13.8"/>
  <cols>
    <col min="1" max="1" width="5.8984375" customWidth="1"/>
    <col min="2" max="2" width="28" customWidth="1"/>
    <col min="3" max="3" width="6" customWidth="1"/>
    <col min="4" max="4" width="6.69921875" customWidth="1"/>
    <col min="5" max="5" width="5.5" customWidth="1"/>
    <col min="6" max="6" width="5.59765625" customWidth="1"/>
    <col min="7" max="7" width="8.3984375" customWidth="1"/>
    <col min="8" max="8" width="5.69921875" customWidth="1"/>
    <col min="9" max="9" width="5.09765625" customWidth="1"/>
    <col min="10" max="10" width="4.8984375" customWidth="1"/>
    <col min="11" max="11" width="4.59765625" customWidth="1"/>
    <col min="12" max="12" width="5.5" customWidth="1"/>
    <col min="13" max="13" width="5.59765625" customWidth="1"/>
    <col min="14" max="14" width="6.5" customWidth="1"/>
    <col min="15" max="15" width="5.5" customWidth="1"/>
  </cols>
  <sheetData>
    <row r="1" spans="1:18" ht="12.75" customHeight="1">
      <c r="A1" s="78" t="s">
        <v>195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2.75" customHeight="1">
      <c r="A2" s="73" t="s">
        <v>49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8" ht="12.75" customHeight="1">
      <c r="A3" s="77" t="s">
        <v>199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8" ht="18.75" customHeight="1">
      <c r="A4" s="76" t="s">
        <v>180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1:18" ht="29.7" customHeight="1">
      <c r="A5" s="71" t="s">
        <v>65</v>
      </c>
      <c r="B5" s="71" t="s">
        <v>119</v>
      </c>
      <c r="C5" s="71" t="s">
        <v>18</v>
      </c>
      <c r="D5" s="68" t="s">
        <v>137</v>
      </c>
      <c r="E5" s="61"/>
      <c r="F5" s="62"/>
      <c r="G5" s="66" t="s">
        <v>120</v>
      </c>
      <c r="H5" s="63" t="s">
        <v>15</v>
      </c>
      <c r="I5" s="61"/>
      <c r="J5" s="61"/>
      <c r="K5" s="62"/>
      <c r="L5" s="60" t="s">
        <v>151</v>
      </c>
      <c r="M5" s="61"/>
      <c r="N5" s="61"/>
      <c r="O5" s="62"/>
    </row>
    <row r="6" spans="1:18" ht="12.75" customHeight="1">
      <c r="A6" s="75"/>
      <c r="B6" s="75"/>
      <c r="C6" s="72"/>
      <c r="D6" s="1" t="s">
        <v>33</v>
      </c>
      <c r="E6" s="1" t="s">
        <v>29</v>
      </c>
      <c r="F6" s="1" t="s">
        <v>28</v>
      </c>
      <c r="G6" s="67"/>
      <c r="H6" s="1" t="s">
        <v>26</v>
      </c>
      <c r="I6" s="1" t="s">
        <v>30</v>
      </c>
      <c r="J6" s="1" t="s">
        <v>32</v>
      </c>
      <c r="K6" s="1" t="s">
        <v>25</v>
      </c>
      <c r="L6" s="1" t="s">
        <v>27</v>
      </c>
      <c r="M6" s="1" t="s">
        <v>35</v>
      </c>
      <c r="N6" s="1" t="s">
        <v>23</v>
      </c>
      <c r="O6" s="1" t="s">
        <v>31</v>
      </c>
    </row>
    <row r="7" spans="1:18" ht="10.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</row>
    <row r="8" spans="1:18" ht="12" customHeight="1">
      <c r="A8" s="60" t="s">
        <v>92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</row>
    <row r="9" spans="1:18" ht="27" customHeight="1">
      <c r="A9" s="2">
        <v>173</v>
      </c>
      <c r="B9" s="16" t="s">
        <v>111</v>
      </c>
      <c r="C9" s="16">
        <v>250</v>
      </c>
      <c r="D9" s="16">
        <v>7.6</v>
      </c>
      <c r="E9" s="1">
        <v>5</v>
      </c>
      <c r="F9" s="1">
        <v>46.2</v>
      </c>
      <c r="G9" s="1">
        <v>260.3</v>
      </c>
      <c r="H9" s="1">
        <v>0.27500000000000002</v>
      </c>
      <c r="I9" s="1">
        <v>2.6</v>
      </c>
      <c r="J9" s="1">
        <v>40</v>
      </c>
      <c r="K9" s="1">
        <v>1.07</v>
      </c>
      <c r="L9" s="1">
        <v>277</v>
      </c>
      <c r="M9" s="1">
        <v>394.2</v>
      </c>
      <c r="N9" s="1">
        <v>99.5</v>
      </c>
      <c r="O9" s="1">
        <v>2.6</v>
      </c>
    </row>
    <row r="10" spans="1:18" ht="13.5" customHeight="1">
      <c r="A10" s="2">
        <v>15</v>
      </c>
      <c r="B10" s="1" t="s">
        <v>6</v>
      </c>
      <c r="C10" s="1">
        <v>20</v>
      </c>
      <c r="D10" s="1">
        <v>4.6399999999999997</v>
      </c>
      <c r="E10" s="1">
        <v>5.9</v>
      </c>
      <c r="F10" s="1"/>
      <c r="G10" s="1">
        <v>71.66</v>
      </c>
      <c r="H10" s="1">
        <v>0.01</v>
      </c>
      <c r="I10" s="1">
        <v>0.14000000000000001</v>
      </c>
      <c r="J10" s="1">
        <v>52</v>
      </c>
      <c r="K10" s="1">
        <v>0.1</v>
      </c>
      <c r="L10" s="1">
        <v>176</v>
      </c>
      <c r="M10" s="1">
        <v>100</v>
      </c>
      <c r="N10" s="1">
        <v>7</v>
      </c>
      <c r="O10" s="1">
        <v>0.2</v>
      </c>
    </row>
    <row r="11" spans="1:18">
      <c r="A11" s="2" t="s">
        <v>24</v>
      </c>
      <c r="B11" s="1" t="s">
        <v>134</v>
      </c>
      <c r="C11" s="1">
        <v>30</v>
      </c>
      <c r="D11" s="1">
        <v>2.2400000000000002</v>
      </c>
      <c r="E11" s="1">
        <v>0.44</v>
      </c>
      <c r="F11" s="1">
        <v>19.760000000000002</v>
      </c>
      <c r="G11" s="1">
        <v>68.97</v>
      </c>
      <c r="H11" s="1">
        <v>0.04</v>
      </c>
      <c r="I11" s="1">
        <v>0</v>
      </c>
      <c r="J11" s="1">
        <v>0</v>
      </c>
      <c r="K11" s="1">
        <v>0.36</v>
      </c>
      <c r="L11" s="1">
        <v>9.1999999999999993</v>
      </c>
      <c r="M11" s="1">
        <v>42.4</v>
      </c>
      <c r="N11" s="1">
        <v>10</v>
      </c>
      <c r="O11" s="1">
        <v>1.24</v>
      </c>
    </row>
    <row r="12" spans="1:18">
      <c r="A12" s="2">
        <v>379</v>
      </c>
      <c r="B12" s="1" t="s">
        <v>141</v>
      </c>
      <c r="C12" s="1">
        <v>200</v>
      </c>
      <c r="D12" s="1">
        <v>3.6</v>
      </c>
      <c r="E12" s="1">
        <v>2.67</v>
      </c>
      <c r="F12" s="1">
        <v>29.2</v>
      </c>
      <c r="G12" s="1">
        <v>155.19999999999999</v>
      </c>
      <c r="H12" s="1">
        <v>0.03</v>
      </c>
      <c r="I12" s="1">
        <v>1.47</v>
      </c>
      <c r="J12" s="1">
        <v>0</v>
      </c>
      <c r="K12" s="1">
        <v>0</v>
      </c>
      <c r="L12" s="1">
        <v>158.6</v>
      </c>
      <c r="M12" s="1">
        <v>132</v>
      </c>
      <c r="N12" s="1">
        <v>29.33</v>
      </c>
      <c r="O12" s="1">
        <v>2.4</v>
      </c>
    </row>
    <row r="13" spans="1:18">
      <c r="A13" s="2" t="s">
        <v>34</v>
      </c>
      <c r="B13" s="1" t="s">
        <v>2</v>
      </c>
      <c r="C13" s="1">
        <v>40</v>
      </c>
      <c r="D13" s="1">
        <v>3.16</v>
      </c>
      <c r="E13" s="1">
        <v>0.4</v>
      </c>
      <c r="F13" s="1">
        <v>19.32</v>
      </c>
      <c r="G13" s="1">
        <v>93.52</v>
      </c>
      <c r="H13" s="1">
        <v>0.04</v>
      </c>
      <c r="I13" s="1">
        <v>0</v>
      </c>
      <c r="J13" s="1">
        <v>0</v>
      </c>
      <c r="K13" s="1">
        <v>0.52</v>
      </c>
      <c r="L13" s="1">
        <v>9.1999999999999993</v>
      </c>
      <c r="M13" s="1">
        <v>34.799999999999997</v>
      </c>
      <c r="N13" s="1">
        <v>13.2</v>
      </c>
      <c r="O13" s="1">
        <v>0.44</v>
      </c>
    </row>
    <row r="14" spans="1:18">
      <c r="A14" s="2">
        <v>75</v>
      </c>
      <c r="B14" s="1" t="s">
        <v>87</v>
      </c>
      <c r="C14" s="1">
        <v>100</v>
      </c>
      <c r="D14" s="1">
        <v>0.3</v>
      </c>
      <c r="E14" s="1">
        <v>0.3</v>
      </c>
      <c r="F14" s="1">
        <v>7.35</v>
      </c>
      <c r="G14" s="1">
        <v>33.299999999999997</v>
      </c>
      <c r="H14" s="1">
        <v>0.02</v>
      </c>
      <c r="I14" s="1">
        <v>7.5</v>
      </c>
      <c r="J14" s="1">
        <v>0</v>
      </c>
      <c r="K14" s="1">
        <v>0.15</v>
      </c>
      <c r="L14" s="1">
        <v>12</v>
      </c>
      <c r="M14" s="1">
        <v>8.25</v>
      </c>
      <c r="N14" s="1">
        <v>6.75</v>
      </c>
      <c r="O14" s="1">
        <v>1.65</v>
      </c>
    </row>
    <row r="15" spans="1:18">
      <c r="A15" s="60" t="s">
        <v>80</v>
      </c>
      <c r="B15" s="61"/>
      <c r="C15" s="62"/>
      <c r="D15" s="1">
        <f t="shared" ref="D15:O15" si="0">SUM(D9+D10+D11+D12+D13+D14)</f>
        <v>21.54</v>
      </c>
      <c r="E15" s="1">
        <f t="shared" si="0"/>
        <v>14.71</v>
      </c>
      <c r="F15" s="1">
        <f t="shared" si="0"/>
        <v>121.83000000000001</v>
      </c>
      <c r="G15" s="1">
        <f>SUM(G9:G14)</f>
        <v>682.95</v>
      </c>
      <c r="H15" s="1">
        <f t="shared" si="0"/>
        <v>0.41499999999999998</v>
      </c>
      <c r="I15" s="1">
        <f t="shared" si="0"/>
        <v>11.71</v>
      </c>
      <c r="J15" s="1">
        <f t="shared" si="0"/>
        <v>92</v>
      </c>
      <c r="K15" s="1">
        <f t="shared" si="0"/>
        <v>2.2000000000000002</v>
      </c>
      <c r="L15" s="1">
        <f t="shared" si="0"/>
        <v>642</v>
      </c>
      <c r="M15" s="1">
        <f t="shared" si="0"/>
        <v>711.65</v>
      </c>
      <c r="N15" s="1">
        <f t="shared" si="0"/>
        <v>165.77999999999997</v>
      </c>
      <c r="O15" s="1">
        <f t="shared" si="0"/>
        <v>8.5299999999999994</v>
      </c>
    </row>
    <row r="16" spans="1:18">
      <c r="A16" s="60" t="s">
        <v>88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2"/>
    </row>
    <row r="17" spans="1:18">
      <c r="A17" s="2">
        <v>71</v>
      </c>
      <c r="B17" s="16" t="s">
        <v>12</v>
      </c>
      <c r="C17" s="16">
        <v>100</v>
      </c>
      <c r="D17" s="16">
        <v>0.8</v>
      </c>
      <c r="E17" s="16">
        <v>0.1</v>
      </c>
      <c r="F17" s="1">
        <v>2.5</v>
      </c>
      <c r="G17" s="1">
        <v>14.1</v>
      </c>
      <c r="H17" s="1">
        <v>0.04</v>
      </c>
      <c r="I17" s="1">
        <v>10</v>
      </c>
      <c r="J17" s="1">
        <v>88.4</v>
      </c>
      <c r="K17" s="1">
        <v>0.4</v>
      </c>
      <c r="L17" s="1">
        <v>23</v>
      </c>
      <c r="M17" s="1">
        <v>42</v>
      </c>
      <c r="N17" s="1">
        <v>14</v>
      </c>
      <c r="O17" s="1">
        <v>14.1</v>
      </c>
    </row>
    <row r="18" spans="1:18" ht="27.6">
      <c r="A18" s="2">
        <v>102</v>
      </c>
      <c r="B18" s="16" t="s">
        <v>108</v>
      </c>
      <c r="C18" s="16">
        <v>250</v>
      </c>
      <c r="D18" s="16">
        <v>6</v>
      </c>
      <c r="E18" s="16">
        <v>3.4</v>
      </c>
      <c r="F18" s="1">
        <v>12.9</v>
      </c>
      <c r="G18" s="1">
        <v>112.8</v>
      </c>
      <c r="H18" s="1">
        <v>0.2</v>
      </c>
      <c r="I18" s="1">
        <v>3.6</v>
      </c>
      <c r="J18" s="1">
        <v>0</v>
      </c>
      <c r="K18" s="1">
        <v>0.1</v>
      </c>
      <c r="L18" s="1">
        <v>65.599999999999994</v>
      </c>
      <c r="M18" s="1">
        <v>262.39999999999998</v>
      </c>
      <c r="N18" s="1">
        <v>38.4</v>
      </c>
      <c r="O18" s="1">
        <v>0.8</v>
      </c>
    </row>
    <row r="19" spans="1:18" ht="27.6">
      <c r="A19" s="2">
        <v>282</v>
      </c>
      <c r="B19" s="16" t="s">
        <v>62</v>
      </c>
      <c r="C19" s="16">
        <v>100</v>
      </c>
      <c r="D19" s="16">
        <v>16.8</v>
      </c>
      <c r="E19" s="1">
        <v>20.5</v>
      </c>
      <c r="F19" s="1">
        <v>6.8</v>
      </c>
      <c r="G19" s="1">
        <v>298.10000000000002</v>
      </c>
      <c r="H19" s="1">
        <v>0.22</v>
      </c>
      <c r="I19" s="1">
        <v>86.6</v>
      </c>
      <c r="J19" s="1">
        <v>72</v>
      </c>
      <c r="K19" s="1">
        <v>0</v>
      </c>
      <c r="L19" s="1">
        <v>21.7</v>
      </c>
      <c r="M19" s="1">
        <v>16.7</v>
      </c>
      <c r="N19" s="1">
        <v>248.2</v>
      </c>
      <c r="O19" s="1">
        <v>12.6</v>
      </c>
    </row>
    <row r="20" spans="1:18">
      <c r="A20" s="2">
        <v>309</v>
      </c>
      <c r="B20" s="1" t="s">
        <v>140</v>
      </c>
      <c r="C20" s="1">
        <v>180</v>
      </c>
      <c r="D20" s="1">
        <v>6.12</v>
      </c>
      <c r="E20" s="1">
        <v>9</v>
      </c>
      <c r="F20" s="1">
        <v>34.200000000000003</v>
      </c>
      <c r="G20" s="1">
        <v>242.2</v>
      </c>
      <c r="H20" s="1">
        <v>7.0000000000000007E-2</v>
      </c>
      <c r="I20" s="1">
        <v>0</v>
      </c>
      <c r="J20" s="1">
        <v>0</v>
      </c>
      <c r="K20" s="1">
        <v>2.34</v>
      </c>
      <c r="L20" s="1">
        <v>14.4</v>
      </c>
      <c r="M20" s="1">
        <v>41.4</v>
      </c>
      <c r="N20" s="1">
        <v>9</v>
      </c>
      <c r="O20" s="1">
        <v>0.9</v>
      </c>
    </row>
    <row r="21" spans="1:18">
      <c r="A21" s="2">
        <v>349</v>
      </c>
      <c r="B21" s="1" t="s">
        <v>146</v>
      </c>
      <c r="C21" s="1">
        <v>200</v>
      </c>
      <c r="D21" s="1">
        <v>1.1599999999999999</v>
      </c>
      <c r="E21" s="1">
        <v>0.3</v>
      </c>
      <c r="F21" s="1">
        <v>47.26</v>
      </c>
      <c r="G21" s="1">
        <v>196.38</v>
      </c>
      <c r="H21" s="1">
        <v>0.02</v>
      </c>
      <c r="I21" s="1">
        <v>0.8</v>
      </c>
      <c r="J21" s="1">
        <v>0</v>
      </c>
      <c r="K21" s="1">
        <v>0.2</v>
      </c>
      <c r="L21" s="1">
        <v>5.84</v>
      </c>
      <c r="M21" s="1">
        <v>46</v>
      </c>
      <c r="N21" s="1">
        <v>33</v>
      </c>
      <c r="O21" s="1">
        <v>0.96</v>
      </c>
    </row>
    <row r="22" spans="1:18">
      <c r="A22" s="2" t="s">
        <v>24</v>
      </c>
      <c r="B22" s="1" t="s">
        <v>2</v>
      </c>
      <c r="C22" s="1">
        <v>10</v>
      </c>
      <c r="D22" s="1">
        <v>1.58</v>
      </c>
      <c r="E22" s="1">
        <v>0.2</v>
      </c>
      <c r="F22" s="1">
        <v>9.66</v>
      </c>
      <c r="G22" s="1">
        <v>23.38</v>
      </c>
      <c r="H22" s="1">
        <v>0.02</v>
      </c>
      <c r="I22" s="1">
        <v>0</v>
      </c>
      <c r="J22" s="1">
        <v>0</v>
      </c>
      <c r="K22" s="1">
        <v>0.26</v>
      </c>
      <c r="L22" s="1">
        <v>4.5999999999999996</v>
      </c>
      <c r="M22" s="1">
        <v>17.399999999999999</v>
      </c>
      <c r="N22" s="1">
        <v>6.6</v>
      </c>
      <c r="O22" s="1">
        <v>0.22</v>
      </c>
    </row>
    <row r="23" spans="1:18">
      <c r="A23" s="2" t="s">
        <v>24</v>
      </c>
      <c r="B23" s="1" t="s">
        <v>134</v>
      </c>
      <c r="C23" s="1">
        <v>30</v>
      </c>
      <c r="D23" s="1">
        <v>2.2400000000000002</v>
      </c>
      <c r="E23" s="1">
        <v>0.44</v>
      </c>
      <c r="F23" s="1">
        <v>19.760000000000002</v>
      </c>
      <c r="G23" s="1">
        <v>68.97</v>
      </c>
      <c r="H23" s="1">
        <v>0.04</v>
      </c>
      <c r="I23" s="1">
        <v>0</v>
      </c>
      <c r="J23" s="1">
        <v>0</v>
      </c>
      <c r="K23" s="1">
        <v>0.36</v>
      </c>
      <c r="L23" s="1">
        <v>9.1999999999999993</v>
      </c>
      <c r="M23" s="1">
        <v>42.4</v>
      </c>
      <c r="N23" s="1">
        <v>10</v>
      </c>
      <c r="O23" s="1">
        <v>1.24</v>
      </c>
    </row>
    <row r="24" spans="1:18">
      <c r="A24" s="60" t="s">
        <v>11</v>
      </c>
      <c r="B24" s="61"/>
      <c r="C24" s="62"/>
      <c r="D24" s="1">
        <f t="shared" ref="D24:O24" si="1">SUM(D17+D18+D19+D20+D21+D22+D23)</f>
        <v>34.700000000000003</v>
      </c>
      <c r="E24" s="1">
        <f t="shared" si="1"/>
        <v>33.94</v>
      </c>
      <c r="F24" s="1">
        <f t="shared" si="1"/>
        <v>133.07999999999998</v>
      </c>
      <c r="G24" s="1">
        <f>SUM(G17:G23)</f>
        <v>955.93000000000006</v>
      </c>
      <c r="H24" s="1">
        <f t="shared" si="1"/>
        <v>0.6100000000000001</v>
      </c>
      <c r="I24" s="1">
        <f t="shared" si="1"/>
        <v>100.99999999999999</v>
      </c>
      <c r="J24" s="1">
        <f t="shared" si="1"/>
        <v>160.4</v>
      </c>
      <c r="K24" s="1">
        <f t="shared" si="1"/>
        <v>3.6599999999999997</v>
      </c>
      <c r="L24" s="1">
        <f t="shared" si="1"/>
        <v>144.33999999999997</v>
      </c>
      <c r="M24" s="1">
        <f t="shared" si="1"/>
        <v>468.2999999999999</v>
      </c>
      <c r="N24" s="1">
        <f t="shared" si="1"/>
        <v>359.2</v>
      </c>
      <c r="O24" s="1">
        <f t="shared" si="1"/>
        <v>30.819999999999997</v>
      </c>
    </row>
    <row r="25" spans="1:18">
      <c r="A25" s="60" t="s">
        <v>14</v>
      </c>
      <c r="B25" s="61"/>
      <c r="C25" s="62"/>
      <c r="D25" s="1">
        <f>SUM(D15+D24)</f>
        <v>56.24</v>
      </c>
      <c r="E25" s="1">
        <f t="shared" ref="E25:O25" si="2">SUM(E15+E24)</f>
        <v>48.65</v>
      </c>
      <c r="F25" s="1">
        <f t="shared" si="2"/>
        <v>254.91</v>
      </c>
      <c r="G25" s="1">
        <f t="shared" si="2"/>
        <v>1638.88</v>
      </c>
      <c r="H25" s="1">
        <f t="shared" si="2"/>
        <v>1.0250000000000001</v>
      </c>
      <c r="I25" s="1">
        <f t="shared" si="2"/>
        <v>112.70999999999998</v>
      </c>
      <c r="J25" s="1">
        <f t="shared" si="2"/>
        <v>252.4</v>
      </c>
      <c r="K25" s="1">
        <f t="shared" si="2"/>
        <v>5.8599999999999994</v>
      </c>
      <c r="L25" s="1">
        <f t="shared" si="2"/>
        <v>786.33999999999992</v>
      </c>
      <c r="M25" s="1">
        <f t="shared" si="2"/>
        <v>1179.9499999999998</v>
      </c>
      <c r="N25" s="1">
        <f t="shared" si="2"/>
        <v>524.98</v>
      </c>
      <c r="O25" s="1">
        <f t="shared" si="2"/>
        <v>39.349999999999994</v>
      </c>
    </row>
    <row r="27" spans="1:18" ht="12.75" customHeight="1">
      <c r="A27" s="78" t="s">
        <v>195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>
      <c r="A28" s="73" t="s">
        <v>57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8">
      <c r="A29" s="77" t="s">
        <v>200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1:18">
      <c r="A30" s="76" t="s">
        <v>181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8">
      <c r="A31" s="71" t="s">
        <v>65</v>
      </c>
      <c r="B31" s="71" t="s">
        <v>119</v>
      </c>
      <c r="C31" s="71" t="s">
        <v>18</v>
      </c>
      <c r="D31" s="68" t="s">
        <v>137</v>
      </c>
      <c r="E31" s="61"/>
      <c r="F31" s="62"/>
      <c r="G31" s="66" t="s">
        <v>120</v>
      </c>
      <c r="H31" s="63" t="s">
        <v>15</v>
      </c>
      <c r="I31" s="61"/>
      <c r="J31" s="61"/>
      <c r="K31" s="62"/>
      <c r="L31" s="60" t="s">
        <v>151</v>
      </c>
      <c r="M31" s="61"/>
      <c r="N31" s="61"/>
      <c r="O31" s="62"/>
    </row>
    <row r="32" spans="1:18">
      <c r="A32" s="75"/>
      <c r="B32" s="75"/>
      <c r="C32" s="72"/>
      <c r="D32" s="1" t="s">
        <v>33</v>
      </c>
      <c r="E32" s="1" t="s">
        <v>29</v>
      </c>
      <c r="F32" s="1" t="s">
        <v>28</v>
      </c>
      <c r="G32" s="67"/>
      <c r="H32" s="1" t="s">
        <v>26</v>
      </c>
      <c r="I32" s="1" t="s">
        <v>30</v>
      </c>
      <c r="J32" s="1" t="s">
        <v>32</v>
      </c>
      <c r="K32" s="1" t="s">
        <v>25</v>
      </c>
      <c r="L32" s="1" t="s">
        <v>27</v>
      </c>
      <c r="M32" s="1" t="s">
        <v>35</v>
      </c>
      <c r="N32" s="1" t="s">
        <v>23</v>
      </c>
      <c r="O32" s="1" t="s">
        <v>31</v>
      </c>
    </row>
    <row r="33" spans="1:15">
      <c r="A33" s="2">
        <v>1</v>
      </c>
      <c r="B33" s="2">
        <v>2</v>
      </c>
      <c r="C33" s="2">
        <v>3</v>
      </c>
      <c r="D33" s="2">
        <v>4</v>
      </c>
      <c r="E33" s="2">
        <v>5</v>
      </c>
      <c r="F33" s="2">
        <v>6</v>
      </c>
      <c r="G33" s="2">
        <v>7</v>
      </c>
      <c r="H33" s="2">
        <v>8</v>
      </c>
      <c r="I33" s="2">
        <v>9</v>
      </c>
      <c r="J33" s="2">
        <v>10</v>
      </c>
      <c r="K33" s="2">
        <v>11</v>
      </c>
      <c r="L33" s="2">
        <v>12</v>
      </c>
      <c r="M33" s="2">
        <v>13</v>
      </c>
      <c r="N33" s="2">
        <v>14</v>
      </c>
      <c r="O33" s="2">
        <v>15</v>
      </c>
    </row>
    <row r="34" spans="1:15">
      <c r="A34" s="60" t="s">
        <v>92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/>
    </row>
    <row r="35" spans="1:15" ht="27.6">
      <c r="A35" s="2">
        <v>223</v>
      </c>
      <c r="B35" s="16" t="s">
        <v>115</v>
      </c>
      <c r="C35" s="16">
        <v>200</v>
      </c>
      <c r="D35" s="1">
        <v>22.9</v>
      </c>
      <c r="E35" s="1">
        <v>33.5</v>
      </c>
      <c r="F35" s="1">
        <v>19.8</v>
      </c>
      <c r="G35" s="1">
        <v>295</v>
      </c>
      <c r="H35" s="1">
        <v>0.1</v>
      </c>
      <c r="I35" s="1">
        <v>2.0299999999999998</v>
      </c>
      <c r="J35" s="1">
        <v>0.2</v>
      </c>
      <c r="K35" s="1">
        <v>0.2</v>
      </c>
      <c r="L35" s="1">
        <v>418</v>
      </c>
      <c r="M35" s="1">
        <v>451.5</v>
      </c>
      <c r="N35" s="1">
        <v>191.7</v>
      </c>
      <c r="O35" s="1">
        <v>0.8</v>
      </c>
    </row>
    <row r="36" spans="1:15">
      <c r="A36" s="2" t="s">
        <v>24</v>
      </c>
      <c r="B36" s="1" t="s">
        <v>2</v>
      </c>
      <c r="C36" s="1">
        <v>40</v>
      </c>
      <c r="D36" s="1">
        <v>1.8</v>
      </c>
      <c r="E36" s="1">
        <v>0.2</v>
      </c>
      <c r="F36" s="1">
        <v>11.6</v>
      </c>
      <c r="G36" s="1">
        <v>105.4</v>
      </c>
      <c r="H36" s="1">
        <v>0</v>
      </c>
      <c r="I36" s="1">
        <v>0</v>
      </c>
      <c r="J36" s="1">
        <v>0</v>
      </c>
      <c r="K36" s="1">
        <v>0</v>
      </c>
      <c r="L36" s="1">
        <v>7.7</v>
      </c>
      <c r="M36" s="1">
        <v>28</v>
      </c>
      <c r="N36" s="1">
        <v>10.7</v>
      </c>
      <c r="O36" s="1">
        <v>0.4</v>
      </c>
    </row>
    <row r="37" spans="1:15">
      <c r="A37" s="2" t="s">
        <v>24</v>
      </c>
      <c r="B37" s="1" t="s">
        <v>36</v>
      </c>
      <c r="C37" s="1">
        <v>30</v>
      </c>
      <c r="D37" s="1">
        <v>2</v>
      </c>
      <c r="E37" s="1">
        <v>0.3</v>
      </c>
      <c r="F37" s="1">
        <v>15.2</v>
      </c>
      <c r="G37" s="1">
        <v>103.5</v>
      </c>
      <c r="H37" s="1">
        <v>0.1</v>
      </c>
      <c r="I37" s="1">
        <v>0</v>
      </c>
      <c r="J37" s="1">
        <v>0</v>
      </c>
      <c r="K37" s="1">
        <v>0</v>
      </c>
      <c r="L37" s="1">
        <v>11.5</v>
      </c>
      <c r="M37" s="1">
        <v>42</v>
      </c>
      <c r="N37" s="1">
        <v>14.5</v>
      </c>
      <c r="O37" s="1">
        <v>0.8</v>
      </c>
    </row>
    <row r="38" spans="1:15" ht="13.5" customHeight="1">
      <c r="A38" s="2">
        <v>14</v>
      </c>
      <c r="B38" s="1" t="s">
        <v>79</v>
      </c>
      <c r="C38" s="1">
        <v>10</v>
      </c>
      <c r="D38" s="1">
        <v>0.1</v>
      </c>
      <c r="E38" s="1">
        <v>7.2</v>
      </c>
      <c r="F38" s="1">
        <v>0.13</v>
      </c>
      <c r="G38" s="1">
        <v>65.72</v>
      </c>
      <c r="H38" s="1">
        <v>0</v>
      </c>
      <c r="I38" s="1">
        <v>0</v>
      </c>
      <c r="J38" s="1">
        <v>40</v>
      </c>
      <c r="K38" s="1">
        <v>0.1</v>
      </c>
      <c r="L38" s="1">
        <v>2.4</v>
      </c>
      <c r="M38" s="1">
        <v>3</v>
      </c>
      <c r="N38" s="1">
        <v>0</v>
      </c>
      <c r="O38" s="1">
        <v>0</v>
      </c>
    </row>
    <row r="39" spans="1:15">
      <c r="A39" s="2">
        <v>377</v>
      </c>
      <c r="B39" s="1" t="s">
        <v>17</v>
      </c>
      <c r="C39" s="1">
        <v>200</v>
      </c>
      <c r="D39" s="1">
        <v>0.3</v>
      </c>
      <c r="E39" s="1">
        <v>0.1</v>
      </c>
      <c r="F39" s="1">
        <v>15.2</v>
      </c>
      <c r="G39" s="1">
        <v>62</v>
      </c>
      <c r="H39" s="1">
        <v>0</v>
      </c>
      <c r="I39" s="1">
        <v>3</v>
      </c>
      <c r="J39" s="1">
        <v>0</v>
      </c>
      <c r="K39" s="1">
        <v>0</v>
      </c>
      <c r="L39" s="1">
        <v>8</v>
      </c>
      <c r="M39" s="1">
        <v>10</v>
      </c>
      <c r="N39" s="1">
        <v>5</v>
      </c>
      <c r="O39" s="1">
        <v>1</v>
      </c>
    </row>
    <row r="40" spans="1:15">
      <c r="A40" s="2">
        <v>338</v>
      </c>
      <c r="B40" s="1" t="s">
        <v>94</v>
      </c>
      <c r="C40" s="1">
        <v>100</v>
      </c>
      <c r="D40" s="1">
        <v>0.4</v>
      </c>
      <c r="E40" s="1">
        <v>0.3</v>
      </c>
      <c r="F40" s="1">
        <v>10.3</v>
      </c>
      <c r="G40" s="1">
        <v>47</v>
      </c>
      <c r="H40" s="1">
        <v>0</v>
      </c>
      <c r="I40" s="1">
        <v>5</v>
      </c>
      <c r="J40" s="1">
        <v>1</v>
      </c>
      <c r="K40" s="1">
        <v>0.4</v>
      </c>
      <c r="L40" s="1">
        <v>19</v>
      </c>
      <c r="M40" s="1">
        <v>16</v>
      </c>
      <c r="N40" s="1">
        <v>12</v>
      </c>
      <c r="O40" s="1">
        <v>2.2999999999999998</v>
      </c>
    </row>
    <row r="41" spans="1:15">
      <c r="A41" s="60" t="s">
        <v>80</v>
      </c>
      <c r="B41" s="61"/>
      <c r="C41" s="62"/>
      <c r="D41" s="1">
        <f t="shared" ref="D41:O41" si="3">SUM(D35+D36+D37+D38+D39+D40)</f>
        <v>27.5</v>
      </c>
      <c r="E41" s="1">
        <f t="shared" si="3"/>
        <v>41.6</v>
      </c>
      <c r="F41" s="1">
        <f t="shared" si="3"/>
        <v>72.22999999999999</v>
      </c>
      <c r="G41" s="1">
        <f>SUM(G35:G40)</f>
        <v>678.62</v>
      </c>
      <c r="H41" s="1">
        <f t="shared" si="3"/>
        <v>0.2</v>
      </c>
      <c r="I41" s="1">
        <f t="shared" si="3"/>
        <v>10.029999999999999</v>
      </c>
      <c r="J41" s="1">
        <f t="shared" si="3"/>
        <v>41.2</v>
      </c>
      <c r="K41" s="1">
        <f t="shared" si="3"/>
        <v>0.70000000000000007</v>
      </c>
      <c r="L41" s="1">
        <f t="shared" si="3"/>
        <v>466.59999999999997</v>
      </c>
      <c r="M41" s="1">
        <f t="shared" si="3"/>
        <v>550.5</v>
      </c>
      <c r="N41" s="1">
        <f t="shared" si="3"/>
        <v>233.89999999999998</v>
      </c>
      <c r="O41" s="1">
        <f t="shared" si="3"/>
        <v>5.3</v>
      </c>
    </row>
    <row r="42" spans="1:15">
      <c r="A42" s="60" t="s">
        <v>88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/>
    </row>
    <row r="43" spans="1:15">
      <c r="A43" s="2">
        <v>52</v>
      </c>
      <c r="B43" s="16" t="s">
        <v>144</v>
      </c>
      <c r="C43" s="16">
        <v>100</v>
      </c>
      <c r="D43" s="16">
        <v>1.4</v>
      </c>
      <c r="E43" s="16">
        <v>6</v>
      </c>
      <c r="F43" s="1">
        <v>8.26</v>
      </c>
      <c r="G43" s="1">
        <v>92.8</v>
      </c>
      <c r="H43" s="1">
        <v>0.01</v>
      </c>
      <c r="I43" s="1">
        <v>6.65</v>
      </c>
      <c r="J43" s="1">
        <v>0</v>
      </c>
      <c r="K43" s="1">
        <v>3.1</v>
      </c>
      <c r="L43" s="1">
        <v>35.4</v>
      </c>
      <c r="M43" s="1">
        <v>20.69</v>
      </c>
      <c r="N43" s="1">
        <v>40.6</v>
      </c>
      <c r="O43" s="1">
        <v>1.32</v>
      </c>
    </row>
    <row r="44" spans="1:15" ht="41.4">
      <c r="A44" s="2">
        <v>112</v>
      </c>
      <c r="B44" s="16" t="s">
        <v>109</v>
      </c>
      <c r="C44" s="16">
        <v>250</v>
      </c>
      <c r="D44" s="16">
        <v>3</v>
      </c>
      <c r="E44" s="16">
        <v>5</v>
      </c>
      <c r="F44" s="1">
        <v>25.7</v>
      </c>
      <c r="G44" s="1">
        <v>165.5</v>
      </c>
      <c r="H44" s="1">
        <v>0</v>
      </c>
      <c r="I44" s="1">
        <v>8</v>
      </c>
      <c r="J44" s="1">
        <v>0</v>
      </c>
      <c r="K44" s="1">
        <v>0.3</v>
      </c>
      <c r="L44" s="1">
        <v>52.8</v>
      </c>
      <c r="M44" s="1">
        <v>102</v>
      </c>
      <c r="N44" s="1">
        <v>44.1</v>
      </c>
      <c r="O44" s="1">
        <v>1</v>
      </c>
    </row>
    <row r="45" spans="1:15" ht="27.6">
      <c r="A45" s="2">
        <v>260</v>
      </c>
      <c r="B45" s="16" t="s">
        <v>60</v>
      </c>
      <c r="C45" s="16">
        <v>100</v>
      </c>
      <c r="D45" s="16">
        <v>12.9</v>
      </c>
      <c r="E45" s="1">
        <v>12</v>
      </c>
      <c r="F45" s="1">
        <v>4.5</v>
      </c>
      <c r="G45" s="1">
        <v>208.12</v>
      </c>
      <c r="H45" s="1">
        <v>0</v>
      </c>
      <c r="I45" s="1">
        <v>1</v>
      </c>
      <c r="J45" s="1">
        <v>0</v>
      </c>
      <c r="K45" s="1">
        <v>1.1000000000000001</v>
      </c>
      <c r="L45" s="1">
        <v>13.7</v>
      </c>
      <c r="M45" s="1">
        <v>140.1</v>
      </c>
      <c r="N45" s="1">
        <v>17.7</v>
      </c>
      <c r="O45" s="1">
        <v>1.9</v>
      </c>
    </row>
    <row r="46" spans="1:15">
      <c r="A46" s="2">
        <v>312</v>
      </c>
      <c r="B46" s="1" t="s">
        <v>77</v>
      </c>
      <c r="C46" s="1">
        <v>180</v>
      </c>
      <c r="D46" s="1">
        <v>4.5</v>
      </c>
      <c r="E46" s="1">
        <v>1.6</v>
      </c>
      <c r="F46" s="1">
        <v>31.7</v>
      </c>
      <c r="G46" s="1">
        <v>162</v>
      </c>
      <c r="H46" s="1">
        <v>0.2</v>
      </c>
      <c r="I46" s="1">
        <v>8</v>
      </c>
      <c r="J46" s="1">
        <v>10.8</v>
      </c>
      <c r="K46" s="1">
        <v>0.2</v>
      </c>
      <c r="L46" s="1">
        <v>58.3</v>
      </c>
      <c r="M46" s="1">
        <v>120.9</v>
      </c>
      <c r="N46" s="1">
        <v>43.2</v>
      </c>
      <c r="O46" s="1">
        <v>1.5</v>
      </c>
    </row>
    <row r="47" spans="1:15">
      <c r="A47" s="2">
        <v>344</v>
      </c>
      <c r="B47" s="1" t="s">
        <v>131</v>
      </c>
      <c r="C47" s="1">
        <v>200</v>
      </c>
      <c r="D47" s="1">
        <v>0.2</v>
      </c>
      <c r="E47" s="1">
        <v>0.2</v>
      </c>
      <c r="F47" s="1">
        <v>27.2</v>
      </c>
      <c r="G47" s="1">
        <v>110</v>
      </c>
      <c r="H47" s="1">
        <v>0</v>
      </c>
      <c r="I47" s="1">
        <v>2.7</v>
      </c>
      <c r="J47" s="1">
        <v>0</v>
      </c>
      <c r="K47" s="1">
        <v>0.1</v>
      </c>
      <c r="L47" s="1">
        <v>96</v>
      </c>
      <c r="M47" s="1">
        <v>4</v>
      </c>
      <c r="N47" s="1">
        <v>12</v>
      </c>
      <c r="O47" s="1">
        <v>0.8</v>
      </c>
    </row>
    <row r="48" spans="1:15">
      <c r="A48" s="2" t="s">
        <v>24</v>
      </c>
      <c r="B48" s="1" t="s">
        <v>2</v>
      </c>
      <c r="C48" s="1">
        <v>30</v>
      </c>
      <c r="D48" s="1">
        <v>1.8</v>
      </c>
      <c r="E48" s="1">
        <v>0.2</v>
      </c>
      <c r="F48" s="1">
        <v>11.6</v>
      </c>
      <c r="G48" s="1">
        <v>79.05</v>
      </c>
      <c r="H48" s="1">
        <v>0</v>
      </c>
      <c r="I48" s="1">
        <v>0</v>
      </c>
      <c r="J48" s="1">
        <v>0</v>
      </c>
      <c r="K48" s="1">
        <v>0</v>
      </c>
      <c r="L48" s="1">
        <v>7.7</v>
      </c>
      <c r="M48" s="1">
        <v>28</v>
      </c>
      <c r="N48" s="1">
        <v>10.7</v>
      </c>
      <c r="O48" s="1">
        <v>0.4</v>
      </c>
    </row>
    <row r="49" spans="1:18">
      <c r="A49" s="2" t="s">
        <v>24</v>
      </c>
      <c r="B49" s="1" t="s">
        <v>36</v>
      </c>
      <c r="C49" s="1">
        <v>40</v>
      </c>
      <c r="D49" s="1">
        <v>4</v>
      </c>
      <c r="E49" s="1">
        <v>0.5</v>
      </c>
      <c r="F49" s="1">
        <v>30.3</v>
      </c>
      <c r="G49" s="1">
        <v>138</v>
      </c>
      <c r="H49" s="1">
        <v>0.1</v>
      </c>
      <c r="I49" s="1">
        <v>0</v>
      </c>
      <c r="J49" s="1">
        <v>0</v>
      </c>
      <c r="K49" s="1">
        <v>0</v>
      </c>
      <c r="L49" s="1">
        <v>23</v>
      </c>
      <c r="M49" s="1">
        <v>84</v>
      </c>
      <c r="N49" s="1">
        <v>29</v>
      </c>
      <c r="O49" s="1">
        <v>1.6</v>
      </c>
    </row>
    <row r="50" spans="1:18">
      <c r="A50" s="60" t="s">
        <v>11</v>
      </c>
      <c r="B50" s="61"/>
      <c r="C50" s="62"/>
      <c r="D50" s="1">
        <f t="shared" ref="D50:O50" si="4">SUM(D43+D44+D45+D46+D47+D48+D49)</f>
        <v>27.8</v>
      </c>
      <c r="E50" s="1">
        <f t="shared" si="4"/>
        <v>25.5</v>
      </c>
      <c r="F50" s="1">
        <f t="shared" si="4"/>
        <v>139.26</v>
      </c>
      <c r="G50" s="1">
        <f>SUM(G43+G44+G45+G46+G47+G48+G49)</f>
        <v>955.47</v>
      </c>
      <c r="H50" s="1">
        <f t="shared" si="4"/>
        <v>0.31000000000000005</v>
      </c>
      <c r="I50" s="1">
        <f t="shared" si="4"/>
        <v>26.349999999999998</v>
      </c>
      <c r="J50" s="1">
        <f t="shared" si="4"/>
        <v>10.8</v>
      </c>
      <c r="K50" s="1">
        <f t="shared" si="4"/>
        <v>4.8</v>
      </c>
      <c r="L50" s="1">
        <f t="shared" si="4"/>
        <v>286.89999999999998</v>
      </c>
      <c r="M50" s="1">
        <f t="shared" si="4"/>
        <v>499.68999999999994</v>
      </c>
      <c r="N50" s="1">
        <f t="shared" si="4"/>
        <v>197.3</v>
      </c>
      <c r="O50" s="1">
        <f t="shared" si="4"/>
        <v>8.5200000000000014</v>
      </c>
    </row>
    <row r="51" spans="1:18">
      <c r="A51" s="60" t="s">
        <v>14</v>
      </c>
      <c r="B51" s="61"/>
      <c r="C51" s="62"/>
      <c r="D51" s="1">
        <f>SUM(D41+D50)</f>
        <v>55.3</v>
      </c>
      <c r="E51" s="1">
        <f t="shared" ref="E51:O51" si="5">SUM(E41+E50)</f>
        <v>67.099999999999994</v>
      </c>
      <c r="F51" s="1">
        <f t="shared" si="5"/>
        <v>211.48999999999998</v>
      </c>
      <c r="G51" s="1">
        <f t="shared" si="5"/>
        <v>1634.0900000000001</v>
      </c>
      <c r="H51" s="1">
        <f t="shared" si="5"/>
        <v>0.51</v>
      </c>
      <c r="I51" s="1">
        <f t="shared" si="5"/>
        <v>36.379999999999995</v>
      </c>
      <c r="J51" s="1">
        <f t="shared" si="5"/>
        <v>52</v>
      </c>
      <c r="K51" s="1">
        <f t="shared" si="5"/>
        <v>5.5</v>
      </c>
      <c r="L51" s="1">
        <f t="shared" si="5"/>
        <v>753.5</v>
      </c>
      <c r="M51" s="1">
        <f t="shared" si="5"/>
        <v>1050.19</v>
      </c>
      <c r="N51" s="1">
        <f t="shared" si="5"/>
        <v>431.2</v>
      </c>
      <c r="O51" s="1">
        <f t="shared" si="5"/>
        <v>13.82</v>
      </c>
    </row>
    <row r="53" spans="1:18" ht="12.75" customHeight="1">
      <c r="A53" s="78" t="s">
        <v>195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1:18">
      <c r="A54" s="73" t="s">
        <v>54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</row>
    <row r="55" spans="1:18">
      <c r="A55" s="77" t="s">
        <v>201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1:18">
      <c r="A56" s="76" t="s">
        <v>181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18">
      <c r="A57" s="71" t="s">
        <v>65</v>
      </c>
      <c r="B57" s="71" t="s">
        <v>119</v>
      </c>
      <c r="C57" s="71" t="s">
        <v>18</v>
      </c>
      <c r="D57" s="68" t="s">
        <v>137</v>
      </c>
      <c r="E57" s="61"/>
      <c r="F57" s="62"/>
      <c r="G57" s="66" t="s">
        <v>120</v>
      </c>
      <c r="H57" s="63" t="s">
        <v>15</v>
      </c>
      <c r="I57" s="61"/>
      <c r="J57" s="61"/>
      <c r="K57" s="62"/>
      <c r="L57" s="60" t="s">
        <v>151</v>
      </c>
      <c r="M57" s="61"/>
      <c r="N57" s="61"/>
      <c r="O57" s="62"/>
    </row>
    <row r="58" spans="1:18">
      <c r="A58" s="75"/>
      <c r="B58" s="75"/>
      <c r="C58" s="72"/>
      <c r="D58" s="1" t="s">
        <v>33</v>
      </c>
      <c r="E58" s="1" t="s">
        <v>29</v>
      </c>
      <c r="F58" s="1" t="s">
        <v>28</v>
      </c>
      <c r="G58" s="67"/>
      <c r="H58" s="1" t="s">
        <v>26</v>
      </c>
      <c r="I58" s="1" t="s">
        <v>30</v>
      </c>
      <c r="J58" s="1" t="s">
        <v>32</v>
      </c>
      <c r="K58" s="1" t="s">
        <v>25</v>
      </c>
      <c r="L58" s="1" t="s">
        <v>27</v>
      </c>
      <c r="M58" s="1" t="s">
        <v>35</v>
      </c>
      <c r="N58" s="1" t="s">
        <v>23</v>
      </c>
      <c r="O58" s="1" t="s">
        <v>31</v>
      </c>
    </row>
    <row r="59" spans="1:18">
      <c r="A59" s="2">
        <v>1</v>
      </c>
      <c r="B59" s="2">
        <v>2</v>
      </c>
      <c r="C59" s="2">
        <v>3</v>
      </c>
      <c r="D59" s="2">
        <v>4</v>
      </c>
      <c r="E59" s="2">
        <v>5</v>
      </c>
      <c r="F59" s="2">
        <v>6</v>
      </c>
      <c r="G59" s="2">
        <v>7</v>
      </c>
      <c r="H59" s="2">
        <v>8</v>
      </c>
      <c r="I59" s="2">
        <v>9</v>
      </c>
      <c r="J59" s="2">
        <v>10</v>
      </c>
      <c r="K59" s="2">
        <v>11</v>
      </c>
      <c r="L59" s="2">
        <v>12</v>
      </c>
      <c r="M59" s="2">
        <v>13</v>
      </c>
      <c r="N59" s="2">
        <v>14</v>
      </c>
      <c r="O59" s="2">
        <v>15</v>
      </c>
    </row>
    <row r="60" spans="1:18">
      <c r="A60" s="60" t="s">
        <v>92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/>
    </row>
    <row r="61" spans="1:18">
      <c r="A61" s="2">
        <v>204</v>
      </c>
      <c r="B61" s="1" t="s">
        <v>139</v>
      </c>
      <c r="C61" s="1">
        <v>210</v>
      </c>
      <c r="D61" s="1">
        <v>13.4</v>
      </c>
      <c r="E61" s="1">
        <v>15.8</v>
      </c>
      <c r="F61" s="1">
        <v>34</v>
      </c>
      <c r="G61" s="1">
        <v>350.91</v>
      </c>
      <c r="H61" s="1">
        <v>0.06</v>
      </c>
      <c r="I61" s="1">
        <v>0.1</v>
      </c>
      <c r="J61" s="1">
        <v>115.5</v>
      </c>
      <c r="K61" s="1">
        <v>2.6</v>
      </c>
      <c r="L61" s="1">
        <v>250.8</v>
      </c>
      <c r="M61" s="1">
        <v>171.7</v>
      </c>
      <c r="N61" s="1">
        <v>17.100000000000001</v>
      </c>
      <c r="O61" s="1">
        <v>1.1000000000000001</v>
      </c>
    </row>
    <row r="62" spans="1:18">
      <c r="A62" s="2" t="s">
        <v>24</v>
      </c>
      <c r="B62" s="1" t="s">
        <v>2</v>
      </c>
      <c r="C62" s="1">
        <v>40</v>
      </c>
      <c r="D62" s="1">
        <v>2.7</v>
      </c>
      <c r="E62" s="1">
        <v>0.3</v>
      </c>
      <c r="F62" s="1">
        <v>17.399999999999999</v>
      </c>
      <c r="G62" s="1">
        <v>105.3</v>
      </c>
      <c r="H62" s="1">
        <v>0.1</v>
      </c>
      <c r="I62" s="1">
        <v>0</v>
      </c>
      <c r="J62" s="1">
        <v>0</v>
      </c>
      <c r="K62" s="1">
        <v>0</v>
      </c>
      <c r="L62" s="1">
        <v>11.5</v>
      </c>
      <c r="M62" s="1">
        <v>42</v>
      </c>
      <c r="N62" s="1">
        <v>16</v>
      </c>
      <c r="O62" s="1">
        <v>0.7</v>
      </c>
    </row>
    <row r="63" spans="1:18">
      <c r="A63" s="2" t="s">
        <v>24</v>
      </c>
      <c r="B63" s="1" t="s">
        <v>36</v>
      </c>
      <c r="C63" s="1">
        <v>40</v>
      </c>
      <c r="D63" s="1">
        <v>1</v>
      </c>
      <c r="E63" s="1">
        <v>0.1</v>
      </c>
      <c r="F63" s="1">
        <v>7.6</v>
      </c>
      <c r="G63" s="1">
        <v>138</v>
      </c>
      <c r="H63" s="1">
        <v>0</v>
      </c>
      <c r="I63" s="1">
        <v>0</v>
      </c>
      <c r="J63" s="1">
        <v>0</v>
      </c>
      <c r="K63" s="1">
        <v>0</v>
      </c>
      <c r="L63" s="1">
        <v>5.8</v>
      </c>
      <c r="M63" s="1">
        <v>21</v>
      </c>
      <c r="N63" s="1">
        <v>7.3</v>
      </c>
      <c r="O63" s="1">
        <v>0.4</v>
      </c>
    </row>
    <row r="64" spans="1:18">
      <c r="A64" s="2">
        <v>376</v>
      </c>
      <c r="B64" s="1" t="s">
        <v>163</v>
      </c>
      <c r="C64" s="1">
        <v>200</v>
      </c>
      <c r="D64" s="1">
        <v>0.53</v>
      </c>
      <c r="E64" s="1">
        <v>0</v>
      </c>
      <c r="F64" s="1">
        <v>9.4700000000000006</v>
      </c>
      <c r="G64" s="1">
        <v>40</v>
      </c>
      <c r="H64" s="1">
        <v>0</v>
      </c>
      <c r="I64" s="1">
        <v>0.27</v>
      </c>
      <c r="J64" s="1">
        <v>0</v>
      </c>
      <c r="K64" s="1">
        <v>0</v>
      </c>
      <c r="L64" s="1">
        <v>13.6</v>
      </c>
      <c r="M64" s="1">
        <v>22.13</v>
      </c>
      <c r="N64" s="1">
        <v>11.73</v>
      </c>
      <c r="O64" s="1">
        <v>2.13</v>
      </c>
    </row>
    <row r="65" spans="1:15">
      <c r="A65" s="2">
        <v>341</v>
      </c>
      <c r="B65" s="1" t="s">
        <v>38</v>
      </c>
      <c r="C65" s="1">
        <v>100</v>
      </c>
      <c r="D65" s="1">
        <v>0.9</v>
      </c>
      <c r="E65" s="1">
        <v>0.2</v>
      </c>
      <c r="F65" s="1">
        <v>8.1</v>
      </c>
      <c r="G65" s="1">
        <v>43</v>
      </c>
      <c r="H65" s="1">
        <v>0</v>
      </c>
      <c r="I65" s="1">
        <v>6</v>
      </c>
      <c r="J65" s="1">
        <v>4</v>
      </c>
      <c r="K65" s="1">
        <v>0.2</v>
      </c>
      <c r="L65" s="1">
        <v>34</v>
      </c>
      <c r="M65" s="1">
        <v>23</v>
      </c>
      <c r="N65" s="1">
        <v>13</v>
      </c>
      <c r="O65" s="1">
        <v>0.3</v>
      </c>
    </row>
    <row r="66" spans="1:15">
      <c r="A66" s="60" t="s">
        <v>80</v>
      </c>
      <c r="B66" s="61"/>
      <c r="C66" s="62"/>
      <c r="D66" s="1">
        <f>SUM(D61+D62+D63+D64+D65)</f>
        <v>18.53</v>
      </c>
      <c r="E66" s="1">
        <f>SUM(E61+E62+E63+E64+E65)</f>
        <v>16.400000000000002</v>
      </c>
      <c r="F66" s="1">
        <f>SUM(F61+F62+F63+F64+F65)</f>
        <v>76.569999999999993</v>
      </c>
      <c r="G66" s="1">
        <f>SUM(G61:G65)</f>
        <v>677.21</v>
      </c>
      <c r="H66" s="1">
        <f t="shared" ref="H66:O66" si="6">SUM(H61+H62+H63+H64+H65)</f>
        <v>0.16</v>
      </c>
      <c r="I66" s="1">
        <f t="shared" si="6"/>
        <v>6.37</v>
      </c>
      <c r="J66" s="1">
        <f t="shared" si="6"/>
        <v>119.5</v>
      </c>
      <c r="K66" s="1">
        <f t="shared" si="6"/>
        <v>2.8000000000000003</v>
      </c>
      <c r="L66" s="1">
        <f t="shared" si="6"/>
        <v>315.70000000000005</v>
      </c>
      <c r="M66" s="1">
        <f t="shared" si="6"/>
        <v>279.83</v>
      </c>
      <c r="N66" s="1">
        <f t="shared" si="6"/>
        <v>65.13</v>
      </c>
      <c r="O66" s="1">
        <f t="shared" si="6"/>
        <v>4.63</v>
      </c>
    </row>
    <row r="67" spans="1:15">
      <c r="A67" s="60" t="s">
        <v>88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/>
    </row>
    <row r="68" spans="1:15" ht="27.6">
      <c r="A68" s="2">
        <v>67</v>
      </c>
      <c r="B68" s="33" t="s">
        <v>175</v>
      </c>
      <c r="C68" s="16">
        <v>100</v>
      </c>
      <c r="D68" s="16">
        <v>1.7</v>
      </c>
      <c r="E68" s="16">
        <v>6.1</v>
      </c>
      <c r="F68" s="1">
        <v>9.1</v>
      </c>
      <c r="G68" s="1">
        <v>82.8</v>
      </c>
      <c r="H68" s="1">
        <v>0</v>
      </c>
      <c r="I68" s="1">
        <v>13</v>
      </c>
      <c r="J68" s="1">
        <v>0</v>
      </c>
      <c r="K68" s="1">
        <v>6.5</v>
      </c>
      <c r="L68" s="1">
        <v>15.8</v>
      </c>
      <c r="M68" s="1">
        <v>47.1</v>
      </c>
      <c r="N68" s="1">
        <v>0.7</v>
      </c>
      <c r="O68" s="1">
        <v>0.6</v>
      </c>
    </row>
    <row r="69" spans="1:15" ht="27.6">
      <c r="A69" s="2">
        <v>82</v>
      </c>
      <c r="B69" s="16" t="s">
        <v>104</v>
      </c>
      <c r="C69" s="16">
        <v>250</v>
      </c>
      <c r="D69" s="16">
        <v>2.1</v>
      </c>
      <c r="E69" s="16">
        <v>7</v>
      </c>
      <c r="F69" s="1">
        <v>9.8000000000000007</v>
      </c>
      <c r="G69" s="1">
        <v>120.3</v>
      </c>
      <c r="H69" s="1">
        <v>0</v>
      </c>
      <c r="I69" s="1">
        <v>11.3</v>
      </c>
      <c r="J69" s="1">
        <v>0</v>
      </c>
      <c r="K69" s="1">
        <v>2.2999999999999998</v>
      </c>
      <c r="L69" s="1">
        <v>41.3</v>
      </c>
      <c r="M69" s="1">
        <v>54.3</v>
      </c>
      <c r="N69" s="1">
        <v>26.1</v>
      </c>
      <c r="O69" s="1">
        <v>0.7</v>
      </c>
    </row>
    <row r="70" spans="1:15" ht="27.6">
      <c r="A70" s="2">
        <v>234</v>
      </c>
      <c r="B70" s="16" t="s">
        <v>123</v>
      </c>
      <c r="C70" s="16">
        <v>100</v>
      </c>
      <c r="D70" s="16">
        <v>11.3</v>
      </c>
      <c r="E70" s="1">
        <v>5.3</v>
      </c>
      <c r="F70" s="1">
        <v>13.5</v>
      </c>
      <c r="G70" s="1">
        <v>147.6</v>
      </c>
      <c r="H70" s="1">
        <v>0.1</v>
      </c>
      <c r="I70" s="1">
        <v>0.4</v>
      </c>
      <c r="J70" s="1">
        <v>9</v>
      </c>
      <c r="K70" s="1">
        <v>2.4</v>
      </c>
      <c r="L70" s="1">
        <v>72</v>
      </c>
      <c r="M70" s="1">
        <v>333.87</v>
      </c>
      <c r="N70" s="1">
        <v>28.8</v>
      </c>
      <c r="O70" s="1">
        <v>1.1000000000000001</v>
      </c>
    </row>
    <row r="71" spans="1:15">
      <c r="A71" s="2">
        <v>304</v>
      </c>
      <c r="B71" s="1" t="s">
        <v>136</v>
      </c>
      <c r="C71" s="1">
        <v>180</v>
      </c>
      <c r="D71" s="1">
        <v>4.3</v>
      </c>
      <c r="E71" s="1">
        <v>6.3</v>
      </c>
      <c r="F71" s="1">
        <v>43.9</v>
      </c>
      <c r="G71" s="1">
        <v>251.6</v>
      </c>
      <c r="H71" s="1">
        <v>0.02</v>
      </c>
      <c r="I71" s="1">
        <v>0</v>
      </c>
      <c r="J71" s="1">
        <v>0</v>
      </c>
      <c r="K71" s="1">
        <v>0.02</v>
      </c>
      <c r="L71" s="1">
        <v>1.63</v>
      </c>
      <c r="M71" s="1">
        <v>73.08</v>
      </c>
      <c r="N71" s="1">
        <v>19.5</v>
      </c>
      <c r="O71" s="1">
        <v>0.5</v>
      </c>
    </row>
    <row r="72" spans="1:15">
      <c r="A72" s="2">
        <v>388</v>
      </c>
      <c r="B72" s="1" t="s">
        <v>125</v>
      </c>
      <c r="C72" s="1">
        <v>200</v>
      </c>
      <c r="D72" s="1">
        <v>0.4</v>
      </c>
      <c r="E72" s="1">
        <v>0.2</v>
      </c>
      <c r="F72" s="1">
        <v>23.8</v>
      </c>
      <c r="G72" s="1">
        <v>100</v>
      </c>
      <c r="H72" s="1">
        <v>0</v>
      </c>
      <c r="I72" s="1">
        <v>110</v>
      </c>
      <c r="J72" s="1">
        <v>0</v>
      </c>
      <c r="K72" s="1">
        <v>0.8</v>
      </c>
      <c r="L72" s="1">
        <v>14</v>
      </c>
      <c r="M72" s="1">
        <v>2</v>
      </c>
      <c r="N72" s="1">
        <v>4</v>
      </c>
      <c r="O72" s="1">
        <v>0.6</v>
      </c>
    </row>
    <row r="73" spans="1:15">
      <c r="A73" s="2" t="s">
        <v>24</v>
      </c>
      <c r="B73" s="1" t="s">
        <v>19</v>
      </c>
      <c r="C73" s="1">
        <v>40</v>
      </c>
      <c r="D73" s="1">
        <v>2.7</v>
      </c>
      <c r="E73" s="1">
        <v>0.3</v>
      </c>
      <c r="F73" s="1">
        <v>17.399999999999999</v>
      </c>
      <c r="G73" s="1">
        <v>105.3</v>
      </c>
      <c r="H73" s="1">
        <v>0.1</v>
      </c>
      <c r="I73" s="1">
        <v>0</v>
      </c>
      <c r="J73" s="1">
        <v>0</v>
      </c>
      <c r="K73" s="1">
        <v>0</v>
      </c>
      <c r="L73" s="1">
        <v>11.5</v>
      </c>
      <c r="M73" s="1">
        <v>42</v>
      </c>
      <c r="N73" s="1">
        <v>16</v>
      </c>
      <c r="O73" s="1">
        <v>0.7</v>
      </c>
    </row>
    <row r="74" spans="1:15">
      <c r="A74" s="2" t="s">
        <v>24</v>
      </c>
      <c r="B74" s="1" t="s">
        <v>36</v>
      </c>
      <c r="C74" s="1">
        <v>40</v>
      </c>
      <c r="D74" s="1">
        <v>4</v>
      </c>
      <c r="E74" s="1">
        <v>0.5</v>
      </c>
      <c r="F74" s="1">
        <v>30.3</v>
      </c>
      <c r="G74" s="1">
        <v>138</v>
      </c>
      <c r="H74" s="1">
        <v>0.1</v>
      </c>
      <c r="I74" s="1">
        <v>0</v>
      </c>
      <c r="J74" s="1">
        <v>0</v>
      </c>
      <c r="K74" s="1">
        <v>0</v>
      </c>
      <c r="L74" s="1">
        <v>23</v>
      </c>
      <c r="M74" s="1">
        <v>84</v>
      </c>
      <c r="N74" s="1">
        <v>29</v>
      </c>
      <c r="O74" s="1">
        <v>1.6</v>
      </c>
    </row>
    <row r="75" spans="1:15">
      <c r="A75" s="60" t="s">
        <v>11</v>
      </c>
      <c r="B75" s="61"/>
      <c r="C75" s="62"/>
      <c r="D75" s="1">
        <f t="shared" ref="D75:O75" si="7">SUM(D68+D69+D70+D71+D72+D73+D74)</f>
        <v>26.5</v>
      </c>
      <c r="E75" s="1">
        <f t="shared" si="7"/>
        <v>25.7</v>
      </c>
      <c r="F75" s="1">
        <f t="shared" si="7"/>
        <v>147.80000000000001</v>
      </c>
      <c r="G75" s="1">
        <f>SUM(G68:G74)</f>
        <v>945.59999999999991</v>
      </c>
      <c r="H75" s="1">
        <f t="shared" si="7"/>
        <v>0.32000000000000006</v>
      </c>
      <c r="I75" s="1">
        <f t="shared" si="7"/>
        <v>134.69999999999999</v>
      </c>
      <c r="J75" s="1">
        <f t="shared" si="7"/>
        <v>9</v>
      </c>
      <c r="K75" s="1">
        <f t="shared" si="7"/>
        <v>12.020000000000001</v>
      </c>
      <c r="L75" s="1">
        <f>SUM(L68:L74)</f>
        <v>179.23</v>
      </c>
      <c r="M75" s="1">
        <f>SUM(M68:M74)</f>
        <v>636.34999999999991</v>
      </c>
      <c r="N75" s="1">
        <f t="shared" si="7"/>
        <v>124.1</v>
      </c>
      <c r="O75" s="1">
        <f t="shared" si="7"/>
        <v>5.8000000000000007</v>
      </c>
    </row>
    <row r="76" spans="1:15">
      <c r="A76" s="60" t="s">
        <v>14</v>
      </c>
      <c r="B76" s="61"/>
      <c r="C76" s="62"/>
      <c r="D76" s="1">
        <f>SUM(D66+D75)</f>
        <v>45.03</v>
      </c>
      <c r="E76" s="1">
        <f t="shared" ref="E76:O76" si="8">SUM(E66+E75)</f>
        <v>42.1</v>
      </c>
      <c r="F76" s="1">
        <f t="shared" si="8"/>
        <v>224.37</v>
      </c>
      <c r="G76" s="1">
        <f t="shared" si="8"/>
        <v>1622.81</v>
      </c>
      <c r="H76" s="1">
        <f t="shared" si="8"/>
        <v>0.48000000000000009</v>
      </c>
      <c r="I76" s="1">
        <f t="shared" si="8"/>
        <v>141.07</v>
      </c>
      <c r="J76" s="1">
        <f t="shared" si="8"/>
        <v>128.5</v>
      </c>
      <c r="K76" s="1">
        <f t="shared" si="8"/>
        <v>14.820000000000002</v>
      </c>
      <c r="L76" s="1">
        <f t="shared" si="8"/>
        <v>494.93000000000006</v>
      </c>
      <c r="M76" s="1">
        <f t="shared" si="8"/>
        <v>916.17999999999984</v>
      </c>
      <c r="N76" s="1">
        <f t="shared" si="8"/>
        <v>189.23</v>
      </c>
      <c r="O76" s="1">
        <f t="shared" si="8"/>
        <v>10.43</v>
      </c>
    </row>
    <row r="81" spans="1:18" ht="12.75" customHeight="1">
      <c r="A81" s="78" t="s">
        <v>195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1:18">
      <c r="A82" s="73" t="s">
        <v>55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</row>
    <row r="83" spans="1:18">
      <c r="A83" s="77" t="s">
        <v>202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1:18">
      <c r="A84" s="76" t="s">
        <v>181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</row>
    <row r="85" spans="1:18">
      <c r="A85" s="71" t="s">
        <v>65</v>
      </c>
      <c r="B85" s="71" t="s">
        <v>119</v>
      </c>
      <c r="C85" s="71" t="s">
        <v>18</v>
      </c>
      <c r="D85" s="68" t="s">
        <v>137</v>
      </c>
      <c r="E85" s="61"/>
      <c r="F85" s="62"/>
      <c r="G85" s="66" t="s">
        <v>120</v>
      </c>
      <c r="H85" s="63" t="s">
        <v>15</v>
      </c>
      <c r="I85" s="61"/>
      <c r="J85" s="61"/>
      <c r="K85" s="62"/>
      <c r="L85" s="60" t="s">
        <v>151</v>
      </c>
      <c r="M85" s="61"/>
      <c r="N85" s="61"/>
      <c r="O85" s="62"/>
    </row>
    <row r="86" spans="1:18">
      <c r="A86" s="75"/>
      <c r="B86" s="75"/>
      <c r="C86" s="72"/>
      <c r="D86" s="1" t="s">
        <v>33</v>
      </c>
      <c r="E86" s="1" t="s">
        <v>29</v>
      </c>
      <c r="F86" s="1" t="s">
        <v>28</v>
      </c>
      <c r="G86" s="67"/>
      <c r="H86" s="1" t="s">
        <v>26</v>
      </c>
      <c r="I86" s="1" t="s">
        <v>30</v>
      </c>
      <c r="J86" s="1" t="s">
        <v>32</v>
      </c>
      <c r="K86" s="1" t="s">
        <v>25</v>
      </c>
      <c r="L86" s="1" t="s">
        <v>27</v>
      </c>
      <c r="M86" s="1" t="s">
        <v>35</v>
      </c>
      <c r="N86" s="1" t="s">
        <v>23</v>
      </c>
      <c r="O86" s="1" t="s">
        <v>31</v>
      </c>
    </row>
    <row r="87" spans="1:18">
      <c r="A87" s="2">
        <v>1</v>
      </c>
      <c r="B87" s="2">
        <v>2</v>
      </c>
      <c r="C87" s="2">
        <v>3</v>
      </c>
      <c r="D87" s="2">
        <v>4</v>
      </c>
      <c r="E87" s="2">
        <v>5</v>
      </c>
      <c r="F87" s="2">
        <v>6</v>
      </c>
      <c r="G87" s="2">
        <v>7</v>
      </c>
      <c r="H87" s="2">
        <v>8</v>
      </c>
      <c r="I87" s="2">
        <v>9</v>
      </c>
      <c r="J87" s="2">
        <v>10</v>
      </c>
      <c r="K87" s="2">
        <v>11</v>
      </c>
      <c r="L87" s="2">
        <v>12</v>
      </c>
      <c r="M87" s="2">
        <v>13</v>
      </c>
      <c r="N87" s="2">
        <v>14</v>
      </c>
      <c r="O87" s="2">
        <v>15</v>
      </c>
    </row>
    <row r="88" spans="1:18">
      <c r="A88" s="60" t="s">
        <v>92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/>
    </row>
    <row r="89" spans="1:18">
      <c r="A89" s="2">
        <v>183</v>
      </c>
      <c r="B89" s="1" t="s">
        <v>61</v>
      </c>
      <c r="C89" s="1">
        <v>200</v>
      </c>
      <c r="D89" s="1">
        <v>12.1</v>
      </c>
      <c r="E89" s="1">
        <v>13.2</v>
      </c>
      <c r="F89" s="1">
        <v>64.599999999999994</v>
      </c>
      <c r="G89" s="1">
        <v>404.4</v>
      </c>
      <c r="H89" s="1">
        <v>0.4</v>
      </c>
      <c r="I89" s="1">
        <v>1.2</v>
      </c>
      <c r="J89" s="1">
        <v>0.4</v>
      </c>
      <c r="K89" s="1">
        <v>0.5</v>
      </c>
      <c r="L89" s="1">
        <v>262.8</v>
      </c>
      <c r="M89" s="1">
        <v>366.6</v>
      </c>
      <c r="N89" s="1">
        <v>73.7</v>
      </c>
      <c r="O89" s="1">
        <v>5.3</v>
      </c>
    </row>
    <row r="90" spans="1:18">
      <c r="A90" s="2" t="s">
        <v>22</v>
      </c>
      <c r="B90" s="1" t="s">
        <v>2</v>
      </c>
      <c r="C90" s="1">
        <v>20</v>
      </c>
      <c r="D90" s="1">
        <v>1.8</v>
      </c>
      <c r="E90" s="1">
        <v>0.2</v>
      </c>
      <c r="F90" s="1">
        <v>11.6</v>
      </c>
      <c r="G90" s="1">
        <v>52.7</v>
      </c>
      <c r="H90" s="1">
        <v>0</v>
      </c>
      <c r="I90" s="1">
        <v>0</v>
      </c>
      <c r="J90" s="1">
        <v>0</v>
      </c>
      <c r="K90" s="1">
        <v>0</v>
      </c>
      <c r="L90" s="1">
        <v>7.7</v>
      </c>
      <c r="M90" s="1">
        <v>28</v>
      </c>
      <c r="N90" s="1">
        <v>10.7</v>
      </c>
      <c r="O90" s="1">
        <v>0.4</v>
      </c>
    </row>
    <row r="91" spans="1:18">
      <c r="A91" s="2" t="s">
        <v>22</v>
      </c>
      <c r="B91" s="1" t="s">
        <v>8</v>
      </c>
      <c r="C91" s="1">
        <v>10</v>
      </c>
      <c r="D91" s="1">
        <v>1</v>
      </c>
      <c r="E91" s="1">
        <v>0.1</v>
      </c>
      <c r="F91" s="1">
        <v>7.6</v>
      </c>
      <c r="G91" s="1">
        <v>34.5</v>
      </c>
      <c r="H91" s="1">
        <v>0</v>
      </c>
      <c r="I91" s="1">
        <v>0</v>
      </c>
      <c r="J91" s="1">
        <v>0</v>
      </c>
      <c r="K91" s="1">
        <v>0</v>
      </c>
      <c r="L91" s="1">
        <v>5.8</v>
      </c>
      <c r="M91" s="1">
        <v>21</v>
      </c>
      <c r="N91" s="1">
        <v>7.3</v>
      </c>
      <c r="O91" s="1">
        <v>0.4</v>
      </c>
    </row>
    <row r="92" spans="1:18">
      <c r="A92" s="2">
        <v>15</v>
      </c>
      <c r="B92" s="1" t="s">
        <v>21</v>
      </c>
      <c r="C92" s="1">
        <v>20</v>
      </c>
      <c r="D92" s="1">
        <v>2.6</v>
      </c>
      <c r="E92" s="1">
        <v>1.5</v>
      </c>
      <c r="F92" s="1">
        <v>0</v>
      </c>
      <c r="G92" s="1">
        <v>70</v>
      </c>
      <c r="H92" s="1">
        <v>0</v>
      </c>
      <c r="I92" s="1">
        <v>0</v>
      </c>
      <c r="J92" s="1">
        <v>0.1</v>
      </c>
      <c r="K92" s="1">
        <v>0</v>
      </c>
      <c r="L92" s="1">
        <v>50</v>
      </c>
      <c r="M92" s="1">
        <v>30</v>
      </c>
      <c r="N92" s="1">
        <v>2.8</v>
      </c>
      <c r="O92" s="1">
        <v>0</v>
      </c>
    </row>
    <row r="93" spans="1:18">
      <c r="A93" s="2">
        <v>378</v>
      </c>
      <c r="B93" s="1" t="s">
        <v>9</v>
      </c>
      <c r="C93" s="1">
        <v>200</v>
      </c>
      <c r="D93" s="1">
        <v>1.52</v>
      </c>
      <c r="E93" s="1">
        <v>1.35</v>
      </c>
      <c r="F93" s="1">
        <v>15.9</v>
      </c>
      <c r="G93" s="1">
        <v>81</v>
      </c>
      <c r="H93" s="1">
        <v>0.04</v>
      </c>
      <c r="I93" s="1">
        <v>1.33</v>
      </c>
      <c r="J93" s="1">
        <v>10</v>
      </c>
      <c r="K93" s="1">
        <v>0</v>
      </c>
      <c r="L93" s="1">
        <v>126.6</v>
      </c>
      <c r="M93" s="1">
        <v>92.8</v>
      </c>
      <c r="N93" s="1">
        <v>15.4</v>
      </c>
      <c r="O93" s="1">
        <v>0.41</v>
      </c>
    </row>
    <row r="94" spans="1:18">
      <c r="A94" s="2">
        <v>75</v>
      </c>
      <c r="B94" s="1" t="s">
        <v>87</v>
      </c>
      <c r="C94" s="1">
        <v>100</v>
      </c>
      <c r="D94" s="1">
        <v>0.3</v>
      </c>
      <c r="E94" s="1">
        <v>0.3</v>
      </c>
      <c r="F94" s="1">
        <v>7.35</v>
      </c>
      <c r="G94" s="1">
        <v>33.299999999999997</v>
      </c>
      <c r="H94" s="1">
        <v>0.02</v>
      </c>
      <c r="I94" s="1">
        <v>7.5</v>
      </c>
      <c r="J94" s="1">
        <v>0</v>
      </c>
      <c r="K94" s="1">
        <v>0.15</v>
      </c>
      <c r="L94" s="1">
        <v>12</v>
      </c>
      <c r="M94" s="1">
        <v>8.25</v>
      </c>
      <c r="N94" s="1">
        <v>6.75</v>
      </c>
      <c r="O94" s="1">
        <v>1.65</v>
      </c>
    </row>
    <row r="95" spans="1:18">
      <c r="A95" s="60" t="s">
        <v>80</v>
      </c>
      <c r="B95" s="61"/>
      <c r="C95" s="62"/>
      <c r="D95" s="1">
        <f t="shared" ref="D95:O95" si="9">SUM(D89+D90+D91+D92+D93+D94)</f>
        <v>19.32</v>
      </c>
      <c r="E95" s="1">
        <f t="shared" si="9"/>
        <v>16.649999999999999</v>
      </c>
      <c r="F95" s="1">
        <f t="shared" si="9"/>
        <v>107.04999999999998</v>
      </c>
      <c r="G95" s="1">
        <f>SUM(G89:G94)</f>
        <v>675.89999999999986</v>
      </c>
      <c r="H95" s="1">
        <f t="shared" si="9"/>
        <v>0.46</v>
      </c>
      <c r="I95" s="1">
        <f t="shared" si="9"/>
        <v>10.030000000000001</v>
      </c>
      <c r="J95" s="1">
        <f t="shared" si="9"/>
        <v>10.5</v>
      </c>
      <c r="K95" s="1">
        <f t="shared" si="9"/>
        <v>0.65</v>
      </c>
      <c r="L95" s="1">
        <f t="shared" si="9"/>
        <v>464.9</v>
      </c>
      <c r="M95" s="1">
        <f t="shared" si="9"/>
        <v>546.65</v>
      </c>
      <c r="N95" s="1">
        <f t="shared" si="9"/>
        <v>116.65</v>
      </c>
      <c r="O95" s="1">
        <f t="shared" si="9"/>
        <v>8.16</v>
      </c>
    </row>
    <row r="96" spans="1:18">
      <c r="A96" s="60" t="s">
        <v>88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/>
    </row>
    <row r="97" spans="1:18">
      <c r="A97" s="2">
        <v>21</v>
      </c>
      <c r="B97" s="16" t="s">
        <v>138</v>
      </c>
      <c r="C97" s="16">
        <v>100</v>
      </c>
      <c r="D97" s="16">
        <v>1</v>
      </c>
      <c r="E97" s="16">
        <v>5</v>
      </c>
      <c r="F97" s="1">
        <v>6</v>
      </c>
      <c r="G97" s="1">
        <v>72</v>
      </c>
      <c r="H97" s="1">
        <v>0.01</v>
      </c>
      <c r="I97" s="1">
        <v>10.1</v>
      </c>
      <c r="J97" s="1">
        <v>1.8</v>
      </c>
      <c r="K97" s="1">
        <v>0</v>
      </c>
      <c r="L97" s="1">
        <v>24.6</v>
      </c>
      <c r="M97" s="1">
        <v>8.6</v>
      </c>
      <c r="N97" s="1">
        <v>4.5999999999999996</v>
      </c>
      <c r="O97" s="1">
        <v>0.6</v>
      </c>
    </row>
    <row r="98" spans="1:18" ht="27.6">
      <c r="A98" s="2">
        <v>88</v>
      </c>
      <c r="B98" s="16" t="s">
        <v>105</v>
      </c>
      <c r="C98" s="16">
        <v>250</v>
      </c>
      <c r="D98" s="16">
        <v>3.75</v>
      </c>
      <c r="E98" s="16">
        <v>8.25</v>
      </c>
      <c r="F98" s="1">
        <v>16.2</v>
      </c>
      <c r="G98" s="1">
        <v>120.5</v>
      </c>
      <c r="H98" s="1">
        <v>0.1</v>
      </c>
      <c r="I98" s="1">
        <v>44.5</v>
      </c>
      <c r="J98" s="1">
        <v>0.75</v>
      </c>
      <c r="K98" s="1">
        <v>2.2999999999999998</v>
      </c>
      <c r="L98" s="1">
        <v>49.6</v>
      </c>
      <c r="M98" s="1">
        <v>68</v>
      </c>
      <c r="N98" s="1">
        <v>22.2</v>
      </c>
      <c r="O98" s="1">
        <v>1.3</v>
      </c>
    </row>
    <row r="99" spans="1:18" ht="27.6">
      <c r="A99" s="2">
        <v>284</v>
      </c>
      <c r="B99" s="16" t="s">
        <v>98</v>
      </c>
      <c r="C99" s="16">
        <v>280</v>
      </c>
      <c r="D99" s="16">
        <v>20.6</v>
      </c>
      <c r="E99" s="1">
        <v>25.9</v>
      </c>
      <c r="F99" s="1">
        <v>11.2</v>
      </c>
      <c r="G99" s="1">
        <v>563.09</v>
      </c>
      <c r="H99" s="1">
        <v>0.3</v>
      </c>
      <c r="I99" s="1">
        <v>5.9</v>
      </c>
      <c r="J99" s="1">
        <v>24.8</v>
      </c>
      <c r="K99" s="1">
        <v>0.1</v>
      </c>
      <c r="L99" s="1">
        <v>52.6</v>
      </c>
      <c r="M99" s="1">
        <v>131.69999999999999</v>
      </c>
      <c r="N99" s="1">
        <v>351.49</v>
      </c>
      <c r="O99" s="1">
        <v>4.7</v>
      </c>
    </row>
    <row r="100" spans="1:18">
      <c r="A100" s="2" t="s">
        <v>22</v>
      </c>
      <c r="B100" s="1" t="s">
        <v>4</v>
      </c>
      <c r="C100" s="1">
        <v>20</v>
      </c>
      <c r="D100" s="1">
        <v>1.8</v>
      </c>
      <c r="E100" s="1">
        <v>0.2</v>
      </c>
      <c r="F100" s="1">
        <v>11.6</v>
      </c>
      <c r="G100" s="1">
        <v>52.7</v>
      </c>
      <c r="H100" s="1">
        <v>0</v>
      </c>
      <c r="I100" s="1">
        <v>0</v>
      </c>
      <c r="J100" s="1">
        <v>0</v>
      </c>
      <c r="K100" s="1">
        <v>0</v>
      </c>
      <c r="L100" s="1">
        <v>7.7</v>
      </c>
      <c r="M100" s="1">
        <v>28</v>
      </c>
      <c r="N100" s="1">
        <v>10.7</v>
      </c>
      <c r="O100" s="1">
        <v>0.4</v>
      </c>
    </row>
    <row r="101" spans="1:18">
      <c r="A101" s="2" t="s">
        <v>22</v>
      </c>
      <c r="B101" s="1" t="s">
        <v>8</v>
      </c>
      <c r="C101" s="1">
        <v>20</v>
      </c>
      <c r="D101" s="1">
        <v>2</v>
      </c>
      <c r="E101" s="1">
        <v>0.3</v>
      </c>
      <c r="F101" s="1">
        <v>15.2</v>
      </c>
      <c r="G101" s="1">
        <v>69</v>
      </c>
      <c r="H101" s="1">
        <v>0.1</v>
      </c>
      <c r="I101" s="1">
        <v>0</v>
      </c>
      <c r="J101" s="1">
        <v>0</v>
      </c>
      <c r="K101" s="1">
        <v>0</v>
      </c>
      <c r="L101" s="1">
        <v>11.5</v>
      </c>
      <c r="M101" s="1">
        <v>42</v>
      </c>
      <c r="N101" s="1">
        <v>14.5</v>
      </c>
      <c r="O101" s="1">
        <v>0.8</v>
      </c>
    </row>
    <row r="102" spans="1:18">
      <c r="A102" s="45">
        <v>389</v>
      </c>
      <c r="B102" s="46" t="s">
        <v>10</v>
      </c>
      <c r="C102" s="47">
        <v>200</v>
      </c>
      <c r="D102" s="1">
        <v>0.2</v>
      </c>
      <c r="E102" s="1">
        <v>0.1</v>
      </c>
      <c r="F102" s="1">
        <v>14.3</v>
      </c>
      <c r="G102" s="1">
        <v>65</v>
      </c>
      <c r="H102" s="1">
        <v>0</v>
      </c>
      <c r="I102" s="1">
        <v>0</v>
      </c>
      <c r="J102" s="1">
        <v>0</v>
      </c>
      <c r="K102" s="1">
        <v>0</v>
      </c>
      <c r="L102" s="1">
        <v>2</v>
      </c>
      <c r="M102" s="1">
        <v>2</v>
      </c>
      <c r="N102" s="1">
        <v>1</v>
      </c>
      <c r="O102" s="1">
        <v>0</v>
      </c>
    </row>
    <row r="103" spans="1:18">
      <c r="A103" s="60" t="s">
        <v>11</v>
      </c>
      <c r="B103" s="61"/>
      <c r="C103" s="62"/>
      <c r="D103" s="1">
        <f t="shared" ref="D103:O103" si="10">SUM(D97+D98+D99+D100+D101+D102)</f>
        <v>29.35</v>
      </c>
      <c r="E103" s="1">
        <f t="shared" si="10"/>
        <v>39.75</v>
      </c>
      <c r="F103" s="1">
        <f t="shared" si="10"/>
        <v>74.5</v>
      </c>
      <c r="G103" s="1">
        <f>SUM(G97:G102)</f>
        <v>942.29000000000008</v>
      </c>
      <c r="H103" s="1">
        <f t="shared" si="10"/>
        <v>0.51</v>
      </c>
      <c r="I103" s="1">
        <f t="shared" si="10"/>
        <v>60.5</v>
      </c>
      <c r="J103" s="1">
        <f t="shared" si="10"/>
        <v>27.35</v>
      </c>
      <c r="K103" s="1">
        <f t="shared" si="10"/>
        <v>2.4</v>
      </c>
      <c r="L103" s="1">
        <f t="shared" si="10"/>
        <v>148</v>
      </c>
      <c r="M103" s="1">
        <f t="shared" si="10"/>
        <v>280.29999999999995</v>
      </c>
      <c r="N103" s="1">
        <f t="shared" si="10"/>
        <v>404.49</v>
      </c>
      <c r="O103" s="1">
        <f t="shared" si="10"/>
        <v>7.8</v>
      </c>
    </row>
    <row r="104" spans="1:18">
      <c r="A104" s="60" t="s">
        <v>14</v>
      </c>
      <c r="B104" s="61"/>
      <c r="C104" s="62"/>
      <c r="D104" s="1">
        <f>SUM(D95+D103)</f>
        <v>48.67</v>
      </c>
      <c r="E104" s="1">
        <f t="shared" ref="E104:O104" si="11">SUM(E95+E103)</f>
        <v>56.4</v>
      </c>
      <c r="F104" s="1">
        <f t="shared" si="11"/>
        <v>181.54999999999998</v>
      </c>
      <c r="G104" s="1">
        <f t="shared" si="11"/>
        <v>1618.19</v>
      </c>
      <c r="H104" s="1">
        <f t="shared" si="11"/>
        <v>0.97</v>
      </c>
      <c r="I104" s="1">
        <f t="shared" si="11"/>
        <v>70.53</v>
      </c>
      <c r="J104" s="1">
        <f t="shared" si="11"/>
        <v>37.85</v>
      </c>
      <c r="K104" s="1">
        <f t="shared" si="11"/>
        <v>3.05</v>
      </c>
      <c r="L104" s="1">
        <f t="shared" si="11"/>
        <v>612.9</v>
      </c>
      <c r="M104" s="1">
        <f t="shared" si="11"/>
        <v>826.94999999999993</v>
      </c>
      <c r="N104" s="1">
        <f t="shared" si="11"/>
        <v>521.14</v>
      </c>
      <c r="O104" s="1">
        <f t="shared" si="11"/>
        <v>15.96</v>
      </c>
    </row>
    <row r="106" spans="1:18">
      <c r="G106" t="s">
        <v>96</v>
      </c>
    </row>
    <row r="107" spans="1:18" ht="12.75" customHeight="1">
      <c r="A107" s="78" t="s">
        <v>195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1:18">
      <c r="A108" s="73" t="s">
        <v>51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</row>
    <row r="109" spans="1:18">
      <c r="A109" s="77" t="s">
        <v>203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</row>
    <row r="110" spans="1:18">
      <c r="A110" s="76" t="s">
        <v>180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</row>
    <row r="111" spans="1:18" ht="14.25" customHeight="1">
      <c r="A111" s="71" t="s">
        <v>65</v>
      </c>
      <c r="B111" s="71" t="s">
        <v>119</v>
      </c>
      <c r="C111" s="71" t="s">
        <v>18</v>
      </c>
      <c r="D111" s="68" t="s">
        <v>137</v>
      </c>
      <c r="E111" s="61"/>
      <c r="F111" s="62"/>
      <c r="G111" s="66" t="s">
        <v>120</v>
      </c>
      <c r="H111" s="63" t="s">
        <v>15</v>
      </c>
      <c r="I111" s="61"/>
      <c r="J111" s="61"/>
      <c r="K111" s="62"/>
      <c r="L111" s="60" t="s">
        <v>151</v>
      </c>
      <c r="M111" s="61"/>
      <c r="N111" s="61"/>
      <c r="O111" s="62"/>
    </row>
    <row r="112" spans="1:18">
      <c r="A112" s="75"/>
      <c r="B112" s="75"/>
      <c r="C112" s="72"/>
      <c r="D112" s="1" t="s">
        <v>33</v>
      </c>
      <c r="E112" s="1" t="s">
        <v>29</v>
      </c>
      <c r="F112" s="1" t="s">
        <v>28</v>
      </c>
      <c r="G112" s="67"/>
      <c r="H112" s="1" t="s">
        <v>26</v>
      </c>
      <c r="I112" s="1" t="s">
        <v>30</v>
      </c>
      <c r="J112" s="1" t="s">
        <v>32</v>
      </c>
      <c r="K112" s="1" t="s">
        <v>25</v>
      </c>
      <c r="L112" s="1" t="s">
        <v>27</v>
      </c>
      <c r="M112" s="1" t="s">
        <v>35</v>
      </c>
      <c r="N112" s="1" t="s">
        <v>23</v>
      </c>
      <c r="O112" s="1" t="s">
        <v>31</v>
      </c>
    </row>
    <row r="113" spans="1:15">
      <c r="A113" s="2">
        <v>1</v>
      </c>
      <c r="B113" s="2">
        <v>2</v>
      </c>
      <c r="C113" s="2">
        <v>3</v>
      </c>
      <c r="D113" s="2">
        <v>4</v>
      </c>
      <c r="E113" s="2">
        <v>5</v>
      </c>
      <c r="F113" s="2">
        <v>6</v>
      </c>
      <c r="G113" s="2">
        <v>7</v>
      </c>
      <c r="H113" s="2">
        <v>8</v>
      </c>
      <c r="I113" s="2">
        <v>9</v>
      </c>
      <c r="J113" s="2">
        <v>10</v>
      </c>
      <c r="K113" s="2">
        <v>11</v>
      </c>
      <c r="L113" s="2">
        <v>12</v>
      </c>
      <c r="M113" s="2">
        <v>13</v>
      </c>
      <c r="N113" s="2">
        <v>14</v>
      </c>
      <c r="O113" s="2">
        <v>15</v>
      </c>
    </row>
    <row r="114" spans="1:15">
      <c r="A114" s="60" t="s">
        <v>92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/>
    </row>
    <row r="115" spans="1:15">
      <c r="A115" s="2">
        <v>175</v>
      </c>
      <c r="B115" s="1" t="s">
        <v>122</v>
      </c>
      <c r="C115" s="1">
        <v>210</v>
      </c>
      <c r="D115" s="1">
        <v>6.08</v>
      </c>
      <c r="E115" s="1">
        <v>11.18</v>
      </c>
      <c r="F115" s="1">
        <v>6.79</v>
      </c>
      <c r="G115" s="1">
        <v>260</v>
      </c>
      <c r="H115" s="1">
        <v>0.1</v>
      </c>
      <c r="I115" s="1">
        <v>1.9</v>
      </c>
      <c r="J115" s="1">
        <v>71.599999999999994</v>
      </c>
      <c r="K115" s="1">
        <v>0.4</v>
      </c>
      <c r="L115" s="1">
        <v>92.3</v>
      </c>
      <c r="M115" s="1">
        <v>128</v>
      </c>
      <c r="N115" s="1">
        <v>26.7</v>
      </c>
      <c r="O115" s="1">
        <v>1.3</v>
      </c>
    </row>
    <row r="116" spans="1:15">
      <c r="A116" s="2" t="s">
        <v>24</v>
      </c>
      <c r="B116" s="1" t="s">
        <v>36</v>
      </c>
      <c r="C116" s="1">
        <v>20</v>
      </c>
      <c r="D116" s="1">
        <v>2.2400000000000002</v>
      </c>
      <c r="E116" s="1">
        <v>0.44</v>
      </c>
      <c r="F116" s="1">
        <v>19.760000000000002</v>
      </c>
      <c r="G116" s="1">
        <v>45.98</v>
      </c>
      <c r="H116" s="1">
        <v>0.04</v>
      </c>
      <c r="I116" s="1">
        <v>0</v>
      </c>
      <c r="J116" s="1">
        <v>0</v>
      </c>
      <c r="K116" s="1">
        <v>0.36</v>
      </c>
      <c r="L116" s="1">
        <v>9.1999999999999993</v>
      </c>
      <c r="M116" s="1">
        <v>42.4</v>
      </c>
      <c r="N116" s="1">
        <v>10</v>
      </c>
      <c r="O116" s="1">
        <v>1.24</v>
      </c>
    </row>
    <row r="117" spans="1:15">
      <c r="A117" s="2">
        <v>14</v>
      </c>
      <c r="B117" s="1" t="s">
        <v>5</v>
      </c>
      <c r="C117" s="1">
        <v>10</v>
      </c>
      <c r="D117" s="1">
        <v>0.1</v>
      </c>
      <c r="E117" s="1">
        <v>7.2</v>
      </c>
      <c r="F117" s="1">
        <v>0.13</v>
      </c>
      <c r="G117" s="1">
        <v>65.72</v>
      </c>
      <c r="H117" s="1">
        <v>0</v>
      </c>
      <c r="I117" s="1">
        <v>0</v>
      </c>
      <c r="J117" s="1">
        <v>40</v>
      </c>
      <c r="K117" s="1">
        <v>0.1</v>
      </c>
      <c r="L117" s="1">
        <v>2.4</v>
      </c>
      <c r="M117" s="1">
        <v>3</v>
      </c>
      <c r="N117" s="1">
        <v>0</v>
      </c>
      <c r="O117" s="1">
        <v>0</v>
      </c>
    </row>
    <row r="118" spans="1:15">
      <c r="A118" s="2">
        <v>382</v>
      </c>
      <c r="B118" s="1" t="s">
        <v>3</v>
      </c>
      <c r="C118" s="1">
        <v>200</v>
      </c>
      <c r="D118" s="1">
        <v>3.5</v>
      </c>
      <c r="E118" s="1">
        <v>3.7</v>
      </c>
      <c r="F118" s="1">
        <v>27.5</v>
      </c>
      <c r="G118" s="1">
        <v>144</v>
      </c>
      <c r="H118" s="1">
        <v>0</v>
      </c>
      <c r="I118" s="1">
        <v>1</v>
      </c>
      <c r="J118" s="1">
        <v>0</v>
      </c>
      <c r="K118" s="1">
        <v>0</v>
      </c>
      <c r="L118" s="1">
        <v>119.2</v>
      </c>
      <c r="M118" s="1">
        <v>124.1</v>
      </c>
      <c r="N118" s="1">
        <v>14.7</v>
      </c>
      <c r="O118" s="1">
        <v>0.5</v>
      </c>
    </row>
    <row r="119" spans="1:15">
      <c r="A119" s="2" t="s">
        <v>24</v>
      </c>
      <c r="B119" s="1" t="s">
        <v>2</v>
      </c>
      <c r="C119" s="1">
        <v>30</v>
      </c>
      <c r="D119" s="1">
        <v>3.16</v>
      </c>
      <c r="E119" s="1">
        <v>0.4</v>
      </c>
      <c r="F119" s="1">
        <v>19.32</v>
      </c>
      <c r="G119" s="1">
        <v>70.14</v>
      </c>
      <c r="H119" s="1">
        <v>0.04</v>
      </c>
      <c r="I119" s="1">
        <v>0</v>
      </c>
      <c r="J119" s="1">
        <v>0</v>
      </c>
      <c r="K119" s="1">
        <v>0.52</v>
      </c>
      <c r="L119" s="1">
        <v>9.1999999999999993</v>
      </c>
      <c r="M119" s="1">
        <v>34.799999999999997</v>
      </c>
      <c r="N119" s="1">
        <v>13.2</v>
      </c>
      <c r="O119" s="1">
        <v>0.44</v>
      </c>
    </row>
    <row r="120" spans="1:15">
      <c r="A120" s="2">
        <v>338</v>
      </c>
      <c r="B120" s="1" t="s">
        <v>78</v>
      </c>
      <c r="C120" s="1">
        <v>100</v>
      </c>
      <c r="D120" s="1">
        <v>1.5</v>
      </c>
      <c r="E120" s="1">
        <v>0.5</v>
      </c>
      <c r="F120" s="1">
        <v>21</v>
      </c>
      <c r="G120" s="1">
        <v>96</v>
      </c>
      <c r="H120" s="1">
        <v>0</v>
      </c>
      <c r="I120" s="1">
        <v>10</v>
      </c>
      <c r="J120" s="1">
        <v>0</v>
      </c>
      <c r="K120" s="1">
        <v>0.9</v>
      </c>
      <c r="L120" s="1">
        <v>8</v>
      </c>
      <c r="M120" s="1">
        <v>28</v>
      </c>
      <c r="N120" s="1">
        <v>42</v>
      </c>
      <c r="O120" s="1">
        <v>0.6</v>
      </c>
    </row>
    <row r="121" spans="1:15">
      <c r="A121" s="60" t="s">
        <v>80</v>
      </c>
      <c r="B121" s="61"/>
      <c r="C121" s="62"/>
      <c r="D121" s="1">
        <f t="shared" ref="D121:O121" si="12">SUM(D115+D116+D117+D118+D119+D120)</f>
        <v>16.579999999999998</v>
      </c>
      <c r="E121" s="1">
        <f t="shared" si="12"/>
        <v>23.419999999999998</v>
      </c>
      <c r="F121" s="1">
        <f t="shared" si="12"/>
        <v>94.5</v>
      </c>
      <c r="G121" s="1">
        <f t="shared" si="12"/>
        <v>681.84</v>
      </c>
      <c r="H121" s="1">
        <f t="shared" si="12"/>
        <v>0.18000000000000002</v>
      </c>
      <c r="I121" s="1">
        <f t="shared" si="12"/>
        <v>12.9</v>
      </c>
      <c r="J121" s="1">
        <f t="shared" si="12"/>
        <v>111.6</v>
      </c>
      <c r="K121" s="1">
        <f t="shared" si="12"/>
        <v>2.2799999999999998</v>
      </c>
      <c r="L121" s="1">
        <f t="shared" si="12"/>
        <v>240.3</v>
      </c>
      <c r="M121" s="1">
        <f t="shared" si="12"/>
        <v>360.3</v>
      </c>
      <c r="N121" s="1">
        <f t="shared" si="12"/>
        <v>106.60000000000001</v>
      </c>
      <c r="O121" s="1">
        <f t="shared" si="12"/>
        <v>4.08</v>
      </c>
    </row>
    <row r="122" spans="1:15">
      <c r="A122" s="60" t="s">
        <v>88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/>
    </row>
    <row r="123" spans="1:15" ht="27.6">
      <c r="A123" s="2">
        <v>59</v>
      </c>
      <c r="B123" s="33" t="s">
        <v>174</v>
      </c>
      <c r="C123" s="16">
        <v>100</v>
      </c>
      <c r="D123" s="16">
        <v>0.86</v>
      </c>
      <c r="E123" s="16">
        <v>5.22</v>
      </c>
      <c r="F123" s="1">
        <v>7.87</v>
      </c>
      <c r="G123" s="1">
        <v>81.900000000000006</v>
      </c>
      <c r="H123" s="1">
        <v>0.05</v>
      </c>
      <c r="I123" s="1">
        <v>6.95</v>
      </c>
      <c r="J123" s="1">
        <v>0</v>
      </c>
      <c r="K123" s="1">
        <v>2.4900000000000002</v>
      </c>
      <c r="L123" s="1">
        <v>21.19</v>
      </c>
      <c r="M123" s="1">
        <v>33.979999999999997</v>
      </c>
      <c r="N123" s="1">
        <v>24</v>
      </c>
      <c r="O123" s="1">
        <v>1.32</v>
      </c>
    </row>
    <row r="124" spans="1:15" ht="27.6">
      <c r="A124" s="2">
        <v>98</v>
      </c>
      <c r="B124" s="16" t="s">
        <v>103</v>
      </c>
      <c r="C124" s="16">
        <v>250</v>
      </c>
      <c r="D124" s="16">
        <v>2.7</v>
      </c>
      <c r="E124" s="16">
        <v>2.78</v>
      </c>
      <c r="F124" s="1">
        <v>14.58</v>
      </c>
      <c r="G124" s="1">
        <v>90.68</v>
      </c>
      <c r="H124" s="1">
        <v>0.06</v>
      </c>
      <c r="I124" s="1">
        <v>10</v>
      </c>
      <c r="J124" s="1">
        <v>0</v>
      </c>
      <c r="K124" s="1">
        <v>0</v>
      </c>
      <c r="L124" s="1">
        <v>49.25</v>
      </c>
      <c r="M124" s="1">
        <v>222.5</v>
      </c>
      <c r="N124" s="1">
        <v>26.5</v>
      </c>
      <c r="O124" s="1">
        <v>0.78</v>
      </c>
    </row>
    <row r="125" spans="1:15">
      <c r="A125" s="2">
        <v>268</v>
      </c>
      <c r="B125" s="33" t="s">
        <v>164</v>
      </c>
      <c r="C125" s="16">
        <v>100</v>
      </c>
      <c r="D125" s="16">
        <v>8.5</v>
      </c>
      <c r="E125" s="1">
        <v>19.32</v>
      </c>
      <c r="F125" s="1">
        <v>10.9</v>
      </c>
      <c r="G125" s="1">
        <v>253.75</v>
      </c>
      <c r="H125" s="1">
        <v>0.23</v>
      </c>
      <c r="I125" s="1">
        <v>2.9</v>
      </c>
      <c r="J125" s="1">
        <v>15.62</v>
      </c>
      <c r="K125" s="1">
        <v>0.37</v>
      </c>
      <c r="L125" s="1">
        <v>34.869999999999997</v>
      </c>
      <c r="M125" s="1">
        <v>114.8</v>
      </c>
      <c r="N125" s="1">
        <v>37.65</v>
      </c>
      <c r="O125" s="1">
        <v>1.38</v>
      </c>
    </row>
    <row r="126" spans="1:15">
      <c r="A126" s="2">
        <v>309</v>
      </c>
      <c r="B126" s="1" t="s">
        <v>140</v>
      </c>
      <c r="C126" s="1">
        <v>180</v>
      </c>
      <c r="D126" s="1">
        <v>6.12</v>
      </c>
      <c r="E126" s="1">
        <v>9</v>
      </c>
      <c r="F126" s="1">
        <v>34.200000000000003</v>
      </c>
      <c r="G126" s="1">
        <v>242.28</v>
      </c>
      <c r="H126" s="1">
        <v>7.0000000000000007E-2</v>
      </c>
      <c r="I126" s="1">
        <v>0</v>
      </c>
      <c r="J126" s="1">
        <v>0</v>
      </c>
      <c r="K126" s="1">
        <v>2.34</v>
      </c>
      <c r="L126" s="1">
        <v>14.4</v>
      </c>
      <c r="M126" s="1">
        <v>41.4</v>
      </c>
      <c r="N126" s="1">
        <v>9</v>
      </c>
      <c r="O126" s="1">
        <v>0.9</v>
      </c>
    </row>
    <row r="127" spans="1:15">
      <c r="A127" s="2">
        <v>345</v>
      </c>
      <c r="B127" s="1" t="s">
        <v>129</v>
      </c>
      <c r="C127" s="1">
        <v>200</v>
      </c>
      <c r="D127" s="1">
        <v>0.52</v>
      </c>
      <c r="E127" s="1">
        <v>0.18</v>
      </c>
      <c r="F127" s="1">
        <v>24.84</v>
      </c>
      <c r="G127" s="1">
        <v>102.9</v>
      </c>
      <c r="H127" s="1">
        <v>0.02</v>
      </c>
      <c r="I127" s="1">
        <v>59.4</v>
      </c>
      <c r="J127" s="1">
        <v>0</v>
      </c>
      <c r="K127" s="1">
        <v>0.2</v>
      </c>
      <c r="L127" s="1">
        <v>23.4</v>
      </c>
      <c r="M127" s="1">
        <v>23.4</v>
      </c>
      <c r="N127" s="1">
        <v>17</v>
      </c>
      <c r="O127" s="1">
        <v>60.3</v>
      </c>
    </row>
    <row r="128" spans="1:15">
      <c r="A128" s="2" t="s">
        <v>24</v>
      </c>
      <c r="B128" s="1" t="s">
        <v>2</v>
      </c>
      <c r="C128" s="1">
        <v>40</v>
      </c>
      <c r="D128" s="1">
        <v>1.58</v>
      </c>
      <c r="E128" s="1">
        <v>0.2</v>
      </c>
      <c r="F128" s="1">
        <v>9.66</v>
      </c>
      <c r="G128" s="1">
        <v>93.52</v>
      </c>
      <c r="H128" s="1">
        <v>0.02</v>
      </c>
      <c r="I128" s="1">
        <v>0</v>
      </c>
      <c r="J128" s="1">
        <v>0</v>
      </c>
      <c r="K128" s="1">
        <v>0.26</v>
      </c>
      <c r="L128" s="1">
        <v>4.5999999999999996</v>
      </c>
      <c r="M128" s="1">
        <v>17.399999999999999</v>
      </c>
      <c r="N128" s="1">
        <v>6.6</v>
      </c>
      <c r="O128" s="1">
        <v>0.22</v>
      </c>
    </row>
    <row r="129" spans="1:18">
      <c r="A129" s="2" t="s">
        <v>24</v>
      </c>
      <c r="B129" s="1" t="s">
        <v>36</v>
      </c>
      <c r="C129" s="1">
        <v>40</v>
      </c>
      <c r="D129" s="1">
        <v>2.2400000000000002</v>
      </c>
      <c r="E129" s="1">
        <v>0.44</v>
      </c>
      <c r="F129" s="1">
        <v>19.760000000000002</v>
      </c>
      <c r="G129" s="1">
        <v>91.96</v>
      </c>
      <c r="H129" s="1">
        <v>0.04</v>
      </c>
      <c r="I129" s="1">
        <v>0</v>
      </c>
      <c r="J129" s="1">
        <v>0</v>
      </c>
      <c r="K129" s="1">
        <v>0.36</v>
      </c>
      <c r="L129" s="1">
        <v>9.1999999999999993</v>
      </c>
      <c r="M129" s="1">
        <v>42.4</v>
      </c>
      <c r="N129" s="1">
        <v>10</v>
      </c>
      <c r="O129" s="1">
        <v>1.24</v>
      </c>
    </row>
    <row r="130" spans="1:18">
      <c r="A130" s="60" t="s">
        <v>11</v>
      </c>
      <c r="B130" s="61"/>
      <c r="C130" s="62"/>
      <c r="D130" s="1">
        <f t="shared" ref="D130:O130" si="13">SUM(D123+D124+D125+D126+D127+D128+D129)</f>
        <v>22.520000000000003</v>
      </c>
      <c r="E130" s="1">
        <f t="shared" si="13"/>
        <v>37.14</v>
      </c>
      <c r="F130" s="1">
        <f t="shared" si="13"/>
        <v>121.81000000000002</v>
      </c>
      <c r="G130" s="1">
        <f>SUM(G123:G129)</f>
        <v>956.99</v>
      </c>
      <c r="H130" s="1">
        <f t="shared" si="13"/>
        <v>0.49000000000000005</v>
      </c>
      <c r="I130" s="1">
        <f t="shared" si="13"/>
        <v>79.25</v>
      </c>
      <c r="J130" s="1">
        <f t="shared" si="13"/>
        <v>15.62</v>
      </c>
      <c r="K130" s="1">
        <f t="shared" si="13"/>
        <v>6.0200000000000005</v>
      </c>
      <c r="L130" s="1">
        <f t="shared" si="13"/>
        <v>156.91</v>
      </c>
      <c r="M130" s="1">
        <f t="shared" si="13"/>
        <v>495.87999999999994</v>
      </c>
      <c r="N130" s="1">
        <f t="shared" si="13"/>
        <v>130.75</v>
      </c>
      <c r="O130" s="1">
        <f t="shared" si="13"/>
        <v>66.139999999999986</v>
      </c>
    </row>
    <row r="131" spans="1:18">
      <c r="A131" s="60" t="s">
        <v>14</v>
      </c>
      <c r="B131" s="61"/>
      <c r="C131" s="62"/>
      <c r="D131" s="1">
        <f>SUM(D121+D130)</f>
        <v>39.1</v>
      </c>
      <c r="E131" s="1">
        <f t="shared" ref="E131:O131" si="14">SUM(E121+E130)</f>
        <v>60.56</v>
      </c>
      <c r="F131" s="1">
        <f t="shared" si="14"/>
        <v>216.31</v>
      </c>
      <c r="G131" s="1">
        <f t="shared" si="14"/>
        <v>1638.83</v>
      </c>
      <c r="H131" s="1">
        <f t="shared" si="14"/>
        <v>0.67</v>
      </c>
      <c r="I131" s="1">
        <f t="shared" si="14"/>
        <v>92.15</v>
      </c>
      <c r="J131" s="1">
        <f t="shared" si="14"/>
        <v>127.22</v>
      </c>
      <c r="K131" s="1">
        <f t="shared" si="14"/>
        <v>8.3000000000000007</v>
      </c>
      <c r="L131" s="1">
        <f t="shared" si="14"/>
        <v>397.21000000000004</v>
      </c>
      <c r="M131" s="1">
        <f t="shared" si="14"/>
        <v>856.18</v>
      </c>
      <c r="N131" s="1">
        <f t="shared" si="14"/>
        <v>237.35000000000002</v>
      </c>
      <c r="O131" s="1">
        <f t="shared" si="14"/>
        <v>70.219999999999985</v>
      </c>
    </row>
    <row r="133" spans="1:18">
      <c r="G133" t="s">
        <v>95</v>
      </c>
    </row>
    <row r="134" spans="1:18" ht="12.75" customHeight="1">
      <c r="A134" s="78" t="s">
        <v>195</v>
      </c>
      <c r="B134" s="74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</row>
    <row r="135" spans="1:18">
      <c r="A135" s="73" t="s">
        <v>50</v>
      </c>
      <c r="B135" s="74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</row>
    <row r="136" spans="1:18">
      <c r="A136" s="77" t="s">
        <v>199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</row>
    <row r="137" spans="1:18">
      <c r="A137" s="76" t="s">
        <v>182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</row>
    <row r="138" spans="1:18" ht="14.25" customHeight="1">
      <c r="A138" s="71" t="s">
        <v>65</v>
      </c>
      <c r="B138" s="71" t="s">
        <v>119</v>
      </c>
      <c r="C138" s="71" t="s">
        <v>18</v>
      </c>
      <c r="D138" s="68" t="s">
        <v>137</v>
      </c>
      <c r="E138" s="61"/>
      <c r="F138" s="62"/>
      <c r="G138" s="66" t="s">
        <v>120</v>
      </c>
      <c r="H138" s="63" t="s">
        <v>15</v>
      </c>
      <c r="I138" s="61"/>
      <c r="J138" s="61"/>
      <c r="K138" s="62"/>
      <c r="L138" s="60" t="s">
        <v>151</v>
      </c>
      <c r="M138" s="61"/>
      <c r="N138" s="61"/>
      <c r="O138" s="62"/>
    </row>
    <row r="139" spans="1:18">
      <c r="A139" s="75"/>
      <c r="B139" s="75"/>
      <c r="C139" s="72"/>
      <c r="D139" s="1" t="s">
        <v>33</v>
      </c>
      <c r="E139" s="1" t="s">
        <v>29</v>
      </c>
      <c r="F139" s="1" t="s">
        <v>28</v>
      </c>
      <c r="G139" s="67"/>
      <c r="H139" s="1" t="s">
        <v>26</v>
      </c>
      <c r="I139" s="1" t="s">
        <v>30</v>
      </c>
      <c r="J139" s="1" t="s">
        <v>32</v>
      </c>
      <c r="K139" s="1" t="s">
        <v>25</v>
      </c>
      <c r="L139" s="1" t="s">
        <v>27</v>
      </c>
      <c r="M139" s="1" t="s">
        <v>35</v>
      </c>
      <c r="N139" s="1" t="s">
        <v>23</v>
      </c>
      <c r="O139" s="1" t="s">
        <v>31</v>
      </c>
    </row>
    <row r="140" spans="1:18">
      <c r="A140" s="2">
        <v>1</v>
      </c>
      <c r="B140" s="2">
        <v>2</v>
      </c>
      <c r="C140" s="2">
        <v>3</v>
      </c>
      <c r="D140" s="2">
        <v>4</v>
      </c>
      <c r="E140" s="2">
        <v>5</v>
      </c>
      <c r="F140" s="2">
        <v>6</v>
      </c>
      <c r="G140" s="2">
        <v>7</v>
      </c>
      <c r="H140" s="2">
        <v>8</v>
      </c>
      <c r="I140" s="2">
        <v>9</v>
      </c>
      <c r="J140" s="2">
        <v>10</v>
      </c>
      <c r="K140" s="2">
        <v>11</v>
      </c>
      <c r="L140" s="2">
        <v>12</v>
      </c>
      <c r="M140" s="2">
        <v>13</v>
      </c>
      <c r="N140" s="2">
        <v>14</v>
      </c>
      <c r="O140" s="2">
        <v>15</v>
      </c>
    </row>
    <row r="141" spans="1:18">
      <c r="A141" s="60" t="s">
        <v>92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/>
    </row>
    <row r="142" spans="1:18">
      <c r="A142" s="2">
        <v>212</v>
      </c>
      <c r="B142" s="1" t="s">
        <v>190</v>
      </c>
      <c r="C142" s="1">
        <v>200</v>
      </c>
      <c r="D142" s="1">
        <v>15.5</v>
      </c>
      <c r="E142" s="1">
        <v>21</v>
      </c>
      <c r="F142" s="1">
        <v>10</v>
      </c>
      <c r="G142" s="1">
        <v>318.10000000000002</v>
      </c>
      <c r="H142" s="1">
        <v>0</v>
      </c>
      <c r="I142" s="1">
        <v>0</v>
      </c>
      <c r="J142" s="1">
        <v>0.2</v>
      </c>
      <c r="K142" s="1">
        <v>0.6</v>
      </c>
      <c r="L142" s="1">
        <v>338</v>
      </c>
      <c r="M142" s="1">
        <v>221.6</v>
      </c>
      <c r="N142" s="1">
        <v>16.3</v>
      </c>
      <c r="O142" s="1">
        <v>1.4</v>
      </c>
    </row>
    <row r="143" spans="1:18">
      <c r="A143" s="2" t="s">
        <v>22</v>
      </c>
      <c r="B143" s="1" t="s">
        <v>4</v>
      </c>
      <c r="C143" s="1">
        <v>40</v>
      </c>
      <c r="D143" s="1">
        <v>1.8</v>
      </c>
      <c r="E143" s="1">
        <v>0.2</v>
      </c>
      <c r="F143" s="1">
        <v>11.6</v>
      </c>
      <c r="G143" s="1">
        <v>105.4</v>
      </c>
      <c r="H143" s="1">
        <v>0</v>
      </c>
      <c r="I143" s="1">
        <v>0</v>
      </c>
      <c r="J143" s="1">
        <v>0</v>
      </c>
      <c r="K143" s="1">
        <v>0</v>
      </c>
      <c r="L143" s="1">
        <v>7.7</v>
      </c>
      <c r="M143" s="1">
        <v>28</v>
      </c>
      <c r="N143" s="1">
        <v>10.7</v>
      </c>
      <c r="O143" s="1">
        <v>0.4</v>
      </c>
    </row>
    <row r="144" spans="1:18">
      <c r="A144" s="2" t="s">
        <v>22</v>
      </c>
      <c r="B144" s="1" t="s">
        <v>8</v>
      </c>
      <c r="C144" s="1">
        <v>20</v>
      </c>
      <c r="D144" s="1">
        <v>2</v>
      </c>
      <c r="E144" s="1">
        <v>0.3</v>
      </c>
      <c r="F144" s="1">
        <v>15.2</v>
      </c>
      <c r="G144" s="1">
        <v>69</v>
      </c>
      <c r="H144" s="1">
        <v>0.1</v>
      </c>
      <c r="I144" s="1">
        <v>0</v>
      </c>
      <c r="J144" s="1">
        <v>0</v>
      </c>
      <c r="K144" s="1">
        <v>0</v>
      </c>
      <c r="L144" s="1">
        <v>11.5</v>
      </c>
      <c r="M144" s="1">
        <v>42</v>
      </c>
      <c r="N144" s="1">
        <v>14.5</v>
      </c>
      <c r="O144" s="1">
        <v>0.8</v>
      </c>
    </row>
    <row r="145" spans="1:15">
      <c r="A145" s="36" t="s">
        <v>24</v>
      </c>
      <c r="B145" s="36" t="s">
        <v>186</v>
      </c>
      <c r="C145" s="35">
        <v>125</v>
      </c>
      <c r="D145" s="1">
        <v>5.13</v>
      </c>
      <c r="E145" s="1">
        <v>1.88</v>
      </c>
      <c r="F145" s="1">
        <v>7.38</v>
      </c>
      <c r="G145" s="1">
        <v>66.88</v>
      </c>
      <c r="H145" s="1">
        <v>0.04</v>
      </c>
      <c r="I145" s="1">
        <v>0.75</v>
      </c>
      <c r="J145" s="1">
        <v>12.5</v>
      </c>
      <c r="K145" s="1">
        <v>0</v>
      </c>
      <c r="L145" s="1">
        <v>155</v>
      </c>
      <c r="M145" s="1">
        <v>118.75</v>
      </c>
      <c r="N145" s="1">
        <v>18.75</v>
      </c>
      <c r="O145" s="1">
        <v>0.13</v>
      </c>
    </row>
    <row r="146" spans="1:15">
      <c r="A146" s="2">
        <v>377</v>
      </c>
      <c r="B146" s="1" t="s">
        <v>17</v>
      </c>
      <c r="C146" s="1">
        <v>200</v>
      </c>
      <c r="D146" s="1">
        <v>0.3</v>
      </c>
      <c r="E146" s="1">
        <v>0.1</v>
      </c>
      <c r="F146" s="1">
        <v>15.2</v>
      </c>
      <c r="G146" s="1">
        <v>62</v>
      </c>
      <c r="H146" s="1">
        <v>0</v>
      </c>
      <c r="I146" s="1">
        <v>3</v>
      </c>
      <c r="J146" s="1">
        <v>0</v>
      </c>
      <c r="K146" s="1">
        <v>0</v>
      </c>
      <c r="L146" s="1">
        <v>8</v>
      </c>
      <c r="M146" s="1">
        <v>10</v>
      </c>
      <c r="N146" s="1">
        <v>5</v>
      </c>
      <c r="O146" s="1">
        <v>1</v>
      </c>
    </row>
    <row r="147" spans="1:15">
      <c r="A147" s="2">
        <v>338</v>
      </c>
      <c r="B147" s="1" t="s">
        <v>94</v>
      </c>
      <c r="C147" s="1">
        <v>100</v>
      </c>
      <c r="D147" s="1">
        <v>0.4</v>
      </c>
      <c r="E147" s="1">
        <v>0.3</v>
      </c>
      <c r="F147" s="1">
        <v>10.3</v>
      </c>
      <c r="G147" s="1">
        <v>47</v>
      </c>
      <c r="H147" s="1">
        <v>0</v>
      </c>
      <c r="I147" s="1">
        <v>5</v>
      </c>
      <c r="J147" s="1">
        <v>1</v>
      </c>
      <c r="K147" s="1">
        <v>0.4</v>
      </c>
      <c r="L147" s="1">
        <v>19</v>
      </c>
      <c r="M147" s="1">
        <v>16</v>
      </c>
      <c r="N147" s="1">
        <v>12</v>
      </c>
      <c r="O147" s="1">
        <v>2.2999999999999998</v>
      </c>
    </row>
    <row r="148" spans="1: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>
      <c r="A149" s="60" t="s">
        <v>80</v>
      </c>
      <c r="B149" s="61"/>
      <c r="C149" s="62"/>
      <c r="D149" s="1">
        <f>SUM(D142+D143+D144+D145+D146+D147+D148)</f>
        <v>25.13</v>
      </c>
      <c r="E149" s="1">
        <f t="shared" ref="E149:O149" si="15">SUM(E142+E143+E144+E145+E146+E147+E148)</f>
        <v>23.78</v>
      </c>
      <c r="F149" s="1">
        <f t="shared" si="15"/>
        <v>69.679999999999993</v>
      </c>
      <c r="G149" s="1">
        <f>SUM(G142+G143+G144+G145+G146+G147)</f>
        <v>668.38</v>
      </c>
      <c r="H149" s="1">
        <f t="shared" si="15"/>
        <v>0.14000000000000001</v>
      </c>
      <c r="I149" s="1">
        <f t="shared" si="15"/>
        <v>8.75</v>
      </c>
      <c r="J149" s="1">
        <f t="shared" si="15"/>
        <v>13.7</v>
      </c>
      <c r="K149" s="1">
        <f t="shared" si="15"/>
        <v>1</v>
      </c>
      <c r="L149" s="1">
        <f t="shared" si="15"/>
        <v>539.20000000000005</v>
      </c>
      <c r="M149" s="1">
        <f t="shared" si="15"/>
        <v>436.35</v>
      </c>
      <c r="N149" s="1">
        <f t="shared" si="15"/>
        <v>77.25</v>
      </c>
      <c r="O149" s="1">
        <f t="shared" si="15"/>
        <v>6.0299999999999994</v>
      </c>
    </row>
    <row r="150" spans="1:15">
      <c r="A150" s="60" t="s">
        <v>88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/>
    </row>
    <row r="151" spans="1:15">
      <c r="A151" s="2">
        <v>52</v>
      </c>
      <c r="B151" s="16" t="s">
        <v>144</v>
      </c>
      <c r="C151" s="16">
        <v>100</v>
      </c>
      <c r="D151" s="16">
        <v>1.4</v>
      </c>
      <c r="E151" s="16">
        <v>6</v>
      </c>
      <c r="F151" s="1">
        <v>8.26</v>
      </c>
      <c r="G151" s="1">
        <v>92.8</v>
      </c>
      <c r="H151" s="1">
        <v>0.01</v>
      </c>
      <c r="I151" s="1">
        <v>6.65</v>
      </c>
      <c r="J151" s="1">
        <v>0</v>
      </c>
      <c r="K151" s="1">
        <v>3.1</v>
      </c>
      <c r="L151" s="1">
        <v>35.4</v>
      </c>
      <c r="M151" s="1">
        <v>20.69</v>
      </c>
      <c r="N151" s="1">
        <v>40.6</v>
      </c>
      <c r="O151" s="1">
        <v>1.32</v>
      </c>
    </row>
    <row r="152" spans="1:15" ht="27.6">
      <c r="A152" s="2">
        <v>96</v>
      </c>
      <c r="B152" s="16" t="s">
        <v>110</v>
      </c>
      <c r="C152" s="16">
        <v>250</v>
      </c>
      <c r="D152" s="16">
        <v>3.6</v>
      </c>
      <c r="E152" s="16">
        <v>7.2</v>
      </c>
      <c r="F152" s="1">
        <v>27.7</v>
      </c>
      <c r="G152" s="1">
        <v>185</v>
      </c>
      <c r="H152" s="1">
        <v>0.1</v>
      </c>
      <c r="I152" s="1">
        <v>14.1</v>
      </c>
      <c r="J152" s="1">
        <v>0</v>
      </c>
      <c r="K152" s="1">
        <v>2.6</v>
      </c>
      <c r="L152" s="1">
        <v>32.1</v>
      </c>
      <c r="M152" s="1">
        <v>130.30000000000001</v>
      </c>
      <c r="N152" s="1">
        <v>39</v>
      </c>
      <c r="O152" s="1">
        <v>1.7</v>
      </c>
    </row>
    <row r="153" spans="1:15">
      <c r="A153" s="2">
        <v>255</v>
      </c>
      <c r="B153" s="16" t="s">
        <v>148</v>
      </c>
      <c r="C153" s="16">
        <v>100</v>
      </c>
      <c r="D153" s="16">
        <v>18</v>
      </c>
      <c r="E153" s="1">
        <v>12.3</v>
      </c>
      <c r="F153" s="1">
        <v>7.6</v>
      </c>
      <c r="G153" s="1">
        <v>219</v>
      </c>
      <c r="H153" s="1">
        <v>0.25</v>
      </c>
      <c r="I153" s="1">
        <v>16.7</v>
      </c>
      <c r="J153" s="1">
        <v>7.2</v>
      </c>
      <c r="K153" s="1">
        <v>4.0999999999999996</v>
      </c>
      <c r="L153" s="1">
        <v>18</v>
      </c>
      <c r="M153" s="1">
        <v>310.3</v>
      </c>
      <c r="N153" s="1">
        <v>20.100000000000001</v>
      </c>
      <c r="O153" s="1">
        <v>6.7</v>
      </c>
    </row>
    <row r="154" spans="1:15">
      <c r="A154" s="2">
        <v>302</v>
      </c>
      <c r="B154" s="1" t="s">
        <v>82</v>
      </c>
      <c r="C154" s="1">
        <v>180</v>
      </c>
      <c r="D154" s="1">
        <v>5.4</v>
      </c>
      <c r="E154" s="1">
        <v>6.1</v>
      </c>
      <c r="F154" s="1">
        <v>26.2</v>
      </c>
      <c r="G154" s="1">
        <v>181.8</v>
      </c>
      <c r="H154" s="1">
        <v>0.1</v>
      </c>
      <c r="I154" s="1">
        <v>0</v>
      </c>
      <c r="J154" s="1">
        <v>0</v>
      </c>
      <c r="K154" s="1">
        <v>1.6</v>
      </c>
      <c r="L154" s="1">
        <v>21.6</v>
      </c>
      <c r="M154" s="1">
        <v>129.6</v>
      </c>
      <c r="N154" s="1">
        <v>88.2</v>
      </c>
      <c r="O154" s="1">
        <v>2.88</v>
      </c>
    </row>
    <row r="155" spans="1:15">
      <c r="A155" s="2">
        <v>348</v>
      </c>
      <c r="B155" s="1" t="s">
        <v>73</v>
      </c>
      <c r="C155" s="1">
        <v>200</v>
      </c>
      <c r="D155" s="1">
        <v>0.2</v>
      </c>
      <c r="E155" s="1">
        <v>0.1</v>
      </c>
      <c r="F155" s="1">
        <v>29.6</v>
      </c>
      <c r="G155" s="1">
        <v>115.8</v>
      </c>
      <c r="H155" s="1">
        <v>0</v>
      </c>
      <c r="I155" s="1">
        <v>0</v>
      </c>
      <c r="J155" s="1">
        <v>0</v>
      </c>
      <c r="K155" s="1">
        <v>1.1000000000000001</v>
      </c>
      <c r="L155" s="1">
        <v>33</v>
      </c>
      <c r="M155" s="1">
        <v>29</v>
      </c>
      <c r="N155" s="1">
        <v>21</v>
      </c>
      <c r="O155" s="1">
        <v>0.1</v>
      </c>
    </row>
    <row r="156" spans="1:15">
      <c r="A156" s="2" t="s">
        <v>22</v>
      </c>
      <c r="B156" s="1" t="s">
        <v>4</v>
      </c>
      <c r="C156" s="1">
        <v>20</v>
      </c>
      <c r="D156" s="1">
        <v>1.8</v>
      </c>
      <c r="E156" s="1">
        <v>0.2</v>
      </c>
      <c r="F156" s="1">
        <v>11.6</v>
      </c>
      <c r="G156" s="1">
        <v>52.7</v>
      </c>
      <c r="H156" s="1">
        <v>0</v>
      </c>
      <c r="I156" s="1">
        <v>0</v>
      </c>
      <c r="J156" s="1">
        <v>0</v>
      </c>
      <c r="K156" s="1">
        <v>0</v>
      </c>
      <c r="L156" s="1">
        <v>7.7</v>
      </c>
      <c r="M156" s="1">
        <v>28</v>
      </c>
      <c r="N156" s="1">
        <v>10.7</v>
      </c>
      <c r="O156" s="1">
        <v>0.4</v>
      </c>
    </row>
    <row r="157" spans="1:15">
      <c r="A157" s="2" t="s">
        <v>22</v>
      </c>
      <c r="B157" s="1" t="s">
        <v>8</v>
      </c>
      <c r="C157" s="1">
        <v>30</v>
      </c>
      <c r="D157" s="1">
        <v>2</v>
      </c>
      <c r="E157" s="1">
        <v>0.3</v>
      </c>
      <c r="F157" s="1">
        <v>15.2</v>
      </c>
      <c r="G157" s="1">
        <v>103.5</v>
      </c>
      <c r="H157" s="1">
        <v>0.1</v>
      </c>
      <c r="I157" s="1">
        <v>0</v>
      </c>
      <c r="J157" s="1">
        <v>0</v>
      </c>
      <c r="K157" s="1">
        <v>0</v>
      </c>
      <c r="L157" s="1">
        <v>11.5</v>
      </c>
      <c r="M157" s="1">
        <v>42</v>
      </c>
      <c r="N157" s="1">
        <v>14.5</v>
      </c>
      <c r="O157" s="1">
        <v>0.8</v>
      </c>
    </row>
    <row r="158" spans="1:15">
      <c r="A158" s="60" t="s">
        <v>11</v>
      </c>
      <c r="B158" s="61"/>
      <c r="C158" s="62"/>
      <c r="D158" s="1">
        <f t="shared" ref="D158:O158" si="16">SUM(D151+D152+D153+D154+D155+D156+D157)</f>
        <v>32.4</v>
      </c>
      <c r="E158" s="1">
        <f t="shared" si="16"/>
        <v>32.200000000000003</v>
      </c>
      <c r="F158" s="1">
        <f t="shared" si="16"/>
        <v>126.16000000000001</v>
      </c>
      <c r="G158" s="1">
        <f>SUM(G151:G157)</f>
        <v>950.6</v>
      </c>
      <c r="H158" s="1">
        <f t="shared" si="16"/>
        <v>0.55999999999999994</v>
      </c>
      <c r="I158" s="1">
        <f t="shared" si="16"/>
        <v>37.450000000000003</v>
      </c>
      <c r="J158" s="1">
        <f t="shared" si="16"/>
        <v>7.2</v>
      </c>
      <c r="K158" s="1">
        <f t="shared" si="16"/>
        <v>12.5</v>
      </c>
      <c r="L158" s="1">
        <f t="shared" si="16"/>
        <v>159.29999999999998</v>
      </c>
      <c r="M158" s="1">
        <f t="shared" si="16"/>
        <v>689.89</v>
      </c>
      <c r="N158" s="1">
        <f t="shared" si="16"/>
        <v>234.09999999999997</v>
      </c>
      <c r="O158" s="1">
        <f t="shared" si="16"/>
        <v>13.900000000000002</v>
      </c>
    </row>
    <row r="159" spans="1:15">
      <c r="A159" s="60" t="s">
        <v>14</v>
      </c>
      <c r="B159" s="61"/>
      <c r="C159" s="62"/>
      <c r="D159" s="1">
        <f>SUM(D149+D158)</f>
        <v>57.53</v>
      </c>
      <c r="E159" s="1">
        <f t="shared" ref="E159:O159" si="17">SUM(E149+E158)</f>
        <v>55.980000000000004</v>
      </c>
      <c r="F159" s="1">
        <f t="shared" si="17"/>
        <v>195.84</v>
      </c>
      <c r="G159" s="1">
        <f t="shared" si="17"/>
        <v>1618.98</v>
      </c>
      <c r="H159" s="1">
        <f t="shared" si="17"/>
        <v>0.7</v>
      </c>
      <c r="I159" s="1">
        <f t="shared" si="17"/>
        <v>46.2</v>
      </c>
      <c r="J159" s="1">
        <f t="shared" si="17"/>
        <v>20.9</v>
      </c>
      <c r="K159" s="1">
        <f t="shared" si="17"/>
        <v>13.5</v>
      </c>
      <c r="L159" s="1">
        <f t="shared" si="17"/>
        <v>698.5</v>
      </c>
      <c r="M159" s="1">
        <f t="shared" si="17"/>
        <v>1126.24</v>
      </c>
      <c r="N159" s="1">
        <f t="shared" si="17"/>
        <v>311.34999999999997</v>
      </c>
      <c r="O159" s="1">
        <f t="shared" si="17"/>
        <v>19.93</v>
      </c>
    </row>
    <row r="160" spans="1:15">
      <c r="A160" s="58"/>
      <c r="B160" s="58"/>
      <c r="C160" s="58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1:18">
      <c r="A161" s="58"/>
      <c r="B161" s="58"/>
      <c r="C161" s="58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8" ht="12.75" customHeight="1">
      <c r="A162" s="78" t="s">
        <v>195</v>
      </c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</row>
    <row r="163" spans="1:18">
      <c r="A163" s="73" t="s">
        <v>53</v>
      </c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</row>
    <row r="164" spans="1:18">
      <c r="A164" s="77" t="s">
        <v>200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</row>
    <row r="165" spans="1:18">
      <c r="A165" s="76" t="s">
        <v>183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</row>
    <row r="166" spans="1:18" ht="14.25" customHeight="1">
      <c r="A166" s="71" t="s">
        <v>65</v>
      </c>
      <c r="B166" s="71" t="s">
        <v>119</v>
      </c>
      <c r="C166" s="71" t="s">
        <v>18</v>
      </c>
      <c r="D166" s="68" t="s">
        <v>137</v>
      </c>
      <c r="E166" s="61"/>
      <c r="F166" s="62"/>
      <c r="G166" s="66" t="s">
        <v>120</v>
      </c>
      <c r="H166" s="63" t="s">
        <v>15</v>
      </c>
      <c r="I166" s="61"/>
      <c r="J166" s="61"/>
      <c r="K166" s="62"/>
      <c r="L166" s="60" t="s">
        <v>151</v>
      </c>
      <c r="M166" s="61"/>
      <c r="N166" s="61"/>
      <c r="O166" s="62"/>
    </row>
    <row r="167" spans="1:18">
      <c r="A167" s="75"/>
      <c r="B167" s="75"/>
      <c r="C167" s="72"/>
      <c r="D167" s="1" t="s">
        <v>33</v>
      </c>
      <c r="E167" s="1" t="s">
        <v>29</v>
      </c>
      <c r="F167" s="1" t="s">
        <v>28</v>
      </c>
      <c r="G167" s="67"/>
      <c r="H167" s="1" t="s">
        <v>26</v>
      </c>
      <c r="I167" s="1" t="s">
        <v>30</v>
      </c>
      <c r="J167" s="1" t="s">
        <v>32</v>
      </c>
      <c r="K167" s="1" t="s">
        <v>25</v>
      </c>
      <c r="L167" s="1" t="s">
        <v>27</v>
      </c>
      <c r="M167" s="1" t="s">
        <v>35</v>
      </c>
      <c r="N167" s="1" t="s">
        <v>23</v>
      </c>
      <c r="O167" s="1" t="s">
        <v>31</v>
      </c>
    </row>
    <row r="168" spans="1:18">
      <c r="A168" s="2">
        <v>1</v>
      </c>
      <c r="B168" s="2">
        <v>2</v>
      </c>
      <c r="C168" s="2">
        <v>3</v>
      </c>
      <c r="D168" s="2">
        <v>4</v>
      </c>
      <c r="E168" s="2">
        <v>5</v>
      </c>
      <c r="F168" s="2">
        <v>6</v>
      </c>
      <c r="G168" s="2">
        <v>7</v>
      </c>
      <c r="H168" s="2">
        <v>8</v>
      </c>
      <c r="I168" s="2">
        <v>9</v>
      </c>
      <c r="J168" s="2">
        <v>10</v>
      </c>
      <c r="K168" s="2">
        <v>11</v>
      </c>
      <c r="L168" s="2">
        <v>12</v>
      </c>
      <c r="M168" s="2">
        <v>13</v>
      </c>
      <c r="N168" s="2">
        <v>14</v>
      </c>
      <c r="O168" s="2">
        <v>15</v>
      </c>
    </row>
    <row r="169" spans="1:18">
      <c r="A169" s="60" t="s">
        <v>92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/>
    </row>
    <row r="170" spans="1:18">
      <c r="A170" s="2">
        <v>222</v>
      </c>
      <c r="B170" s="1" t="s">
        <v>147</v>
      </c>
      <c r="C170" s="1">
        <v>200</v>
      </c>
      <c r="D170" s="1">
        <v>26.6</v>
      </c>
      <c r="E170" s="1">
        <v>19.100000000000001</v>
      </c>
      <c r="F170" s="1">
        <v>34.299999999999997</v>
      </c>
      <c r="G170" s="1">
        <v>451.6</v>
      </c>
      <c r="H170" s="1">
        <v>0.1</v>
      </c>
      <c r="I170" s="1">
        <v>0.2</v>
      </c>
      <c r="J170" s="1">
        <v>98.3</v>
      </c>
      <c r="K170" s="1">
        <v>1.6</v>
      </c>
      <c r="L170" s="1">
        <v>94</v>
      </c>
      <c r="M170" s="1">
        <v>391.6</v>
      </c>
      <c r="N170" s="1">
        <v>42.5</v>
      </c>
      <c r="O170" s="1">
        <v>1.5</v>
      </c>
    </row>
    <row r="171" spans="1:18">
      <c r="A171" s="2" t="s">
        <v>24</v>
      </c>
      <c r="B171" s="1" t="s">
        <v>2</v>
      </c>
      <c r="C171" s="1">
        <v>30</v>
      </c>
      <c r="D171" s="1">
        <v>1.8</v>
      </c>
      <c r="E171" s="1">
        <v>0.2</v>
      </c>
      <c r="F171" s="1">
        <v>11.6</v>
      </c>
      <c r="G171" s="1">
        <v>79</v>
      </c>
      <c r="H171" s="1">
        <v>0</v>
      </c>
      <c r="I171" s="1">
        <v>0</v>
      </c>
      <c r="J171" s="1">
        <v>0</v>
      </c>
      <c r="K171" s="1">
        <v>0</v>
      </c>
      <c r="L171" s="1">
        <v>11.5</v>
      </c>
      <c r="M171" s="1">
        <v>28</v>
      </c>
      <c r="N171" s="1">
        <v>10.7</v>
      </c>
      <c r="O171" s="1">
        <v>0.4</v>
      </c>
    </row>
    <row r="172" spans="1:18">
      <c r="A172" s="2">
        <v>376</v>
      </c>
      <c r="B172" s="1" t="s">
        <v>133</v>
      </c>
      <c r="C172" s="1">
        <v>200</v>
      </c>
      <c r="D172" s="1">
        <v>0.53</v>
      </c>
      <c r="E172" s="1">
        <v>0</v>
      </c>
      <c r="F172" s="1">
        <v>9.4700000000000006</v>
      </c>
      <c r="G172" s="1">
        <v>40</v>
      </c>
      <c r="H172" s="1">
        <v>0</v>
      </c>
      <c r="I172" s="1">
        <v>0.27</v>
      </c>
      <c r="J172" s="1">
        <v>0</v>
      </c>
      <c r="K172" s="1">
        <v>0</v>
      </c>
      <c r="L172" s="1">
        <v>13.6</v>
      </c>
      <c r="M172" s="1">
        <v>22.13</v>
      </c>
      <c r="N172" s="1">
        <v>11.73</v>
      </c>
      <c r="O172" s="1">
        <v>2.13</v>
      </c>
    </row>
    <row r="173" spans="1:18">
      <c r="A173" s="2">
        <v>341</v>
      </c>
      <c r="B173" s="1" t="s">
        <v>37</v>
      </c>
      <c r="C173" s="1">
        <v>100</v>
      </c>
      <c r="D173" s="1">
        <v>0.9</v>
      </c>
      <c r="E173" s="1">
        <v>0.2</v>
      </c>
      <c r="F173" s="1">
        <v>8.1</v>
      </c>
      <c r="G173" s="1">
        <v>43</v>
      </c>
      <c r="H173" s="1">
        <v>0</v>
      </c>
      <c r="I173" s="1">
        <v>6</v>
      </c>
      <c r="J173" s="1">
        <v>4</v>
      </c>
      <c r="K173" s="1">
        <v>0.2</v>
      </c>
      <c r="L173" s="1">
        <v>34</v>
      </c>
      <c r="M173" s="1">
        <v>23</v>
      </c>
      <c r="N173" s="1">
        <v>13</v>
      </c>
      <c r="O173" s="1">
        <v>0.3</v>
      </c>
    </row>
    <row r="174" spans="1:18">
      <c r="A174" s="2" t="s">
        <v>22</v>
      </c>
      <c r="B174" s="1" t="s">
        <v>8</v>
      </c>
      <c r="C174" s="1">
        <v>20</v>
      </c>
      <c r="D174" s="1">
        <v>2</v>
      </c>
      <c r="E174" s="1">
        <v>0.3</v>
      </c>
      <c r="F174" s="1">
        <v>15.2</v>
      </c>
      <c r="G174" s="1">
        <v>69</v>
      </c>
      <c r="H174" s="1">
        <v>0.1</v>
      </c>
      <c r="I174" s="1">
        <v>0</v>
      </c>
      <c r="J174" s="1">
        <v>0</v>
      </c>
      <c r="K174" s="1">
        <v>0</v>
      </c>
      <c r="L174" s="1">
        <v>11.5</v>
      </c>
      <c r="M174" s="1">
        <v>42</v>
      </c>
      <c r="N174" s="1">
        <v>14.5</v>
      </c>
      <c r="O174" s="1">
        <v>0.8</v>
      </c>
    </row>
    <row r="175" spans="1:18">
      <c r="A175" s="60" t="s">
        <v>80</v>
      </c>
      <c r="B175" s="61"/>
      <c r="C175" s="62"/>
      <c r="D175" s="1">
        <f t="shared" ref="D175:O175" si="18">SUM(D170+D171+D173+D174)</f>
        <v>31.3</v>
      </c>
      <c r="E175" s="1">
        <f t="shared" si="18"/>
        <v>19.8</v>
      </c>
      <c r="F175" s="1">
        <f t="shared" si="18"/>
        <v>69.2</v>
      </c>
      <c r="G175" s="1">
        <f>SUM(G170:G174)</f>
        <v>682.6</v>
      </c>
      <c r="H175" s="1">
        <f t="shared" si="18"/>
        <v>0.2</v>
      </c>
      <c r="I175" s="1">
        <f t="shared" si="18"/>
        <v>6.2</v>
      </c>
      <c r="J175" s="1">
        <f t="shared" si="18"/>
        <v>102.3</v>
      </c>
      <c r="K175" s="1">
        <f t="shared" si="18"/>
        <v>1.8</v>
      </c>
      <c r="L175" s="1">
        <f>SUM(L170:L174)</f>
        <v>164.6</v>
      </c>
      <c r="M175" s="1">
        <f>SUM(M170:M174)</f>
        <v>506.73</v>
      </c>
      <c r="N175" s="1">
        <f t="shared" si="18"/>
        <v>80.7</v>
      </c>
      <c r="O175" s="1">
        <f t="shared" si="18"/>
        <v>3</v>
      </c>
    </row>
    <row r="176" spans="1:18">
      <c r="A176" s="60" t="s">
        <v>88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/>
    </row>
    <row r="177" spans="1:18" ht="27.6">
      <c r="A177" s="2">
        <v>67</v>
      </c>
      <c r="B177" s="33" t="s">
        <v>175</v>
      </c>
      <c r="C177" s="16">
        <v>100</v>
      </c>
      <c r="D177" s="16">
        <v>1.7</v>
      </c>
      <c r="E177" s="16">
        <v>6.1</v>
      </c>
      <c r="F177" s="1">
        <v>9.1</v>
      </c>
      <c r="G177" s="1">
        <v>82.8</v>
      </c>
      <c r="H177" s="1">
        <v>0</v>
      </c>
      <c r="I177" s="1">
        <v>13</v>
      </c>
      <c r="J177" s="1">
        <v>0</v>
      </c>
      <c r="K177" s="1">
        <v>6.5</v>
      </c>
      <c r="L177" s="1">
        <v>15.8</v>
      </c>
      <c r="M177" s="1">
        <v>47.1</v>
      </c>
      <c r="N177" s="1">
        <v>0.7</v>
      </c>
      <c r="O177" s="1">
        <v>0.6</v>
      </c>
    </row>
    <row r="178" spans="1:18" ht="27.6">
      <c r="A178" s="2">
        <v>88</v>
      </c>
      <c r="B178" s="16" t="s">
        <v>105</v>
      </c>
      <c r="C178" s="16">
        <v>250</v>
      </c>
      <c r="D178" s="16">
        <v>3.7</v>
      </c>
      <c r="E178" s="16">
        <v>8.1999999999999993</v>
      </c>
      <c r="F178" s="1">
        <v>16.2</v>
      </c>
      <c r="G178" s="1">
        <v>136.5</v>
      </c>
      <c r="H178" s="1">
        <v>0.1</v>
      </c>
      <c r="I178" s="1">
        <v>44.5</v>
      </c>
      <c r="J178" s="1">
        <v>0.7</v>
      </c>
      <c r="K178" s="1">
        <v>2.2999999999999998</v>
      </c>
      <c r="L178" s="1">
        <v>59.6</v>
      </c>
      <c r="M178" s="1">
        <v>68</v>
      </c>
      <c r="N178" s="1">
        <v>22.2</v>
      </c>
      <c r="O178" s="1">
        <v>1.3</v>
      </c>
    </row>
    <row r="179" spans="1:18" ht="27.6">
      <c r="A179" s="2">
        <v>233</v>
      </c>
      <c r="B179" s="16" t="s">
        <v>121</v>
      </c>
      <c r="C179" s="16">
        <v>100</v>
      </c>
      <c r="D179" s="16">
        <v>12.8</v>
      </c>
      <c r="E179" s="1">
        <v>12</v>
      </c>
      <c r="F179" s="1">
        <v>6</v>
      </c>
      <c r="G179" s="1">
        <v>166.5</v>
      </c>
      <c r="H179" s="1">
        <v>0</v>
      </c>
      <c r="I179" s="1">
        <v>1</v>
      </c>
      <c r="J179" s="1">
        <v>0</v>
      </c>
      <c r="K179" s="1">
        <v>1</v>
      </c>
      <c r="L179" s="1">
        <v>13.7</v>
      </c>
      <c r="M179" s="1">
        <v>182</v>
      </c>
      <c r="N179" s="1">
        <v>26</v>
      </c>
      <c r="O179" s="1">
        <v>1</v>
      </c>
    </row>
    <row r="180" spans="1:18">
      <c r="A180" s="2">
        <v>304</v>
      </c>
      <c r="B180" s="1" t="s">
        <v>136</v>
      </c>
      <c r="C180" s="1">
        <v>180</v>
      </c>
      <c r="D180" s="1">
        <v>4.3</v>
      </c>
      <c r="E180" s="1">
        <v>6.3</v>
      </c>
      <c r="F180" s="1">
        <v>43.9</v>
      </c>
      <c r="G180" s="1">
        <v>251.6</v>
      </c>
      <c r="H180" s="1">
        <v>0.02</v>
      </c>
      <c r="I180" s="1">
        <v>0</v>
      </c>
      <c r="J180" s="1">
        <v>0</v>
      </c>
      <c r="K180" s="1">
        <v>0.02</v>
      </c>
      <c r="L180" s="1">
        <v>1.6</v>
      </c>
      <c r="M180" s="1">
        <v>73.08</v>
      </c>
      <c r="N180" s="1">
        <v>19.5</v>
      </c>
      <c r="O180" s="1">
        <v>0.5</v>
      </c>
    </row>
    <row r="181" spans="1:18">
      <c r="A181" s="2">
        <v>348</v>
      </c>
      <c r="B181" s="1" t="s">
        <v>66</v>
      </c>
      <c r="C181" s="1">
        <v>200</v>
      </c>
      <c r="D181" s="1">
        <v>1</v>
      </c>
      <c r="E181" s="1">
        <v>0.1</v>
      </c>
      <c r="F181" s="1">
        <v>34.200000000000003</v>
      </c>
      <c r="G181" s="1">
        <v>113</v>
      </c>
      <c r="H181" s="1">
        <v>0</v>
      </c>
      <c r="I181" s="1">
        <v>0</v>
      </c>
      <c r="J181" s="1">
        <v>0</v>
      </c>
      <c r="K181" s="1">
        <v>1.1000000000000001</v>
      </c>
      <c r="L181" s="1">
        <v>33</v>
      </c>
      <c r="M181" s="1">
        <v>29</v>
      </c>
      <c r="N181" s="1">
        <v>21</v>
      </c>
      <c r="O181" s="1">
        <v>0.7</v>
      </c>
    </row>
    <row r="182" spans="1:18">
      <c r="A182" s="2" t="s">
        <v>22</v>
      </c>
      <c r="B182" s="1" t="s">
        <v>4</v>
      </c>
      <c r="C182" s="1">
        <v>20</v>
      </c>
      <c r="D182" s="1">
        <v>1.8</v>
      </c>
      <c r="E182" s="1">
        <v>0.2</v>
      </c>
      <c r="F182" s="1">
        <v>11.6</v>
      </c>
      <c r="G182" s="1">
        <v>52.7</v>
      </c>
      <c r="H182" s="1">
        <v>0</v>
      </c>
      <c r="I182" s="1">
        <v>0</v>
      </c>
      <c r="J182" s="1">
        <v>0</v>
      </c>
      <c r="K182" s="1">
        <v>0</v>
      </c>
      <c r="L182" s="1">
        <v>77</v>
      </c>
      <c r="M182" s="1">
        <v>28</v>
      </c>
      <c r="N182" s="1">
        <v>10.7</v>
      </c>
      <c r="O182" s="1">
        <v>0.4</v>
      </c>
    </row>
    <row r="183" spans="1:18">
      <c r="A183" s="2" t="s">
        <v>22</v>
      </c>
      <c r="B183" s="1" t="s">
        <v>8</v>
      </c>
      <c r="C183" s="1">
        <v>40</v>
      </c>
      <c r="D183" s="1">
        <v>2</v>
      </c>
      <c r="E183" s="1">
        <v>0.3</v>
      </c>
      <c r="F183" s="1">
        <v>15.2</v>
      </c>
      <c r="G183" s="1">
        <v>138</v>
      </c>
      <c r="H183" s="1">
        <v>0.1</v>
      </c>
      <c r="I183" s="1">
        <v>0</v>
      </c>
      <c r="J183" s="1">
        <v>0</v>
      </c>
      <c r="K183" s="1">
        <v>0</v>
      </c>
      <c r="L183" s="1">
        <v>11.5</v>
      </c>
      <c r="M183" s="1">
        <v>42</v>
      </c>
      <c r="N183" s="1">
        <v>14.5</v>
      </c>
      <c r="O183" s="1">
        <v>0.8</v>
      </c>
    </row>
    <row r="184" spans="1:18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8">
      <c r="A185" s="60" t="s">
        <v>11</v>
      </c>
      <c r="B185" s="61"/>
      <c r="C185" s="62"/>
      <c r="D185" s="1">
        <f>SUM(D177+D178+D179+D180+D181+D182+D183+D184)</f>
        <v>27.300000000000004</v>
      </c>
      <c r="E185" s="1">
        <f t="shared" ref="E185:O185" si="19">SUM(E177+E178+E179+E180+E181+E182+E183+E184)</f>
        <v>33.199999999999996</v>
      </c>
      <c r="F185" s="1">
        <f t="shared" si="19"/>
        <v>136.19999999999999</v>
      </c>
      <c r="G185" s="1">
        <f>SUM(G177:G184)</f>
        <v>941.1</v>
      </c>
      <c r="H185" s="1">
        <f t="shared" si="19"/>
        <v>0.22000000000000003</v>
      </c>
      <c r="I185" s="1">
        <f t="shared" si="19"/>
        <v>58.5</v>
      </c>
      <c r="J185" s="1">
        <f t="shared" si="19"/>
        <v>0.7</v>
      </c>
      <c r="K185" s="1">
        <f t="shared" si="19"/>
        <v>10.92</v>
      </c>
      <c r="L185" s="1">
        <f>SUM(L177:L184)</f>
        <v>212.2</v>
      </c>
      <c r="M185" s="1">
        <f t="shared" si="19"/>
        <v>469.18</v>
      </c>
      <c r="N185" s="1">
        <f t="shared" si="19"/>
        <v>114.60000000000001</v>
      </c>
      <c r="O185" s="1">
        <f t="shared" si="19"/>
        <v>5.3</v>
      </c>
    </row>
    <row r="186" spans="1:18">
      <c r="A186" s="60" t="s">
        <v>14</v>
      </c>
      <c r="B186" s="61"/>
      <c r="C186" s="62"/>
      <c r="D186" s="1">
        <f>SUM(D175+D185)</f>
        <v>58.600000000000009</v>
      </c>
      <c r="E186" s="1">
        <f t="shared" ref="E186:O186" si="20">SUM(E175+E185)</f>
        <v>53</v>
      </c>
      <c r="F186" s="1">
        <f t="shared" si="20"/>
        <v>205.39999999999998</v>
      </c>
      <c r="G186" s="1">
        <f t="shared" si="20"/>
        <v>1623.7</v>
      </c>
      <c r="H186" s="1">
        <f t="shared" si="20"/>
        <v>0.42000000000000004</v>
      </c>
      <c r="I186" s="1">
        <f t="shared" si="20"/>
        <v>64.7</v>
      </c>
      <c r="J186" s="1">
        <f t="shared" si="20"/>
        <v>103</v>
      </c>
      <c r="K186" s="1">
        <f t="shared" si="20"/>
        <v>12.72</v>
      </c>
      <c r="L186" s="1">
        <f t="shared" si="20"/>
        <v>376.79999999999995</v>
      </c>
      <c r="M186" s="1">
        <f t="shared" si="20"/>
        <v>975.91000000000008</v>
      </c>
      <c r="N186" s="1">
        <f t="shared" si="20"/>
        <v>195.3</v>
      </c>
      <c r="O186" s="1">
        <f t="shared" si="20"/>
        <v>8.3000000000000007</v>
      </c>
    </row>
    <row r="188" spans="1:18">
      <c r="G188" t="s">
        <v>85</v>
      </c>
    </row>
    <row r="189" spans="1:18" ht="12.75" customHeight="1">
      <c r="A189" s="78" t="s">
        <v>195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</row>
    <row r="190" spans="1:18">
      <c r="A190" s="73" t="s">
        <v>56</v>
      </c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</row>
    <row r="191" spans="1:18">
      <c r="A191" s="77" t="s">
        <v>204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</row>
    <row r="192" spans="1:18" ht="14.25" customHeight="1">
      <c r="A192" s="71" t="s">
        <v>65</v>
      </c>
      <c r="B192" s="71" t="s">
        <v>119</v>
      </c>
      <c r="C192" s="71" t="s">
        <v>18</v>
      </c>
      <c r="D192" s="68" t="s">
        <v>137</v>
      </c>
      <c r="E192" s="61"/>
      <c r="F192" s="62"/>
      <c r="G192" s="66" t="s">
        <v>120</v>
      </c>
      <c r="H192" s="63" t="s">
        <v>15</v>
      </c>
      <c r="I192" s="61"/>
      <c r="J192" s="61"/>
      <c r="K192" s="62"/>
      <c r="L192" s="60" t="s">
        <v>151</v>
      </c>
      <c r="M192" s="61"/>
      <c r="N192" s="61"/>
      <c r="O192" s="62"/>
    </row>
    <row r="193" spans="1:15">
      <c r="A193" s="75"/>
      <c r="B193" s="75"/>
      <c r="C193" s="72"/>
      <c r="D193" s="1" t="s">
        <v>33</v>
      </c>
      <c r="E193" s="1" t="s">
        <v>29</v>
      </c>
      <c r="F193" s="1" t="s">
        <v>28</v>
      </c>
      <c r="G193" s="67"/>
      <c r="H193" s="1" t="s">
        <v>26</v>
      </c>
      <c r="I193" s="1" t="s">
        <v>30</v>
      </c>
      <c r="J193" s="1" t="s">
        <v>32</v>
      </c>
      <c r="K193" s="1" t="s">
        <v>25</v>
      </c>
      <c r="L193" s="1" t="s">
        <v>27</v>
      </c>
      <c r="M193" s="1" t="s">
        <v>35</v>
      </c>
      <c r="N193" s="1" t="s">
        <v>23</v>
      </c>
      <c r="O193" s="1" t="s">
        <v>31</v>
      </c>
    </row>
    <row r="194" spans="1:15">
      <c r="A194" s="2">
        <v>1</v>
      </c>
      <c r="B194" s="2">
        <v>2</v>
      </c>
      <c r="C194" s="2">
        <v>3</v>
      </c>
      <c r="D194" s="2">
        <v>4</v>
      </c>
      <c r="E194" s="2">
        <v>5</v>
      </c>
      <c r="F194" s="2">
        <v>6</v>
      </c>
      <c r="G194" s="2">
        <v>7</v>
      </c>
      <c r="H194" s="2">
        <v>8</v>
      </c>
      <c r="I194" s="2">
        <v>9</v>
      </c>
      <c r="J194" s="2">
        <v>10</v>
      </c>
      <c r="K194" s="2">
        <v>11</v>
      </c>
      <c r="L194" s="2">
        <v>12</v>
      </c>
      <c r="M194" s="2">
        <v>13</v>
      </c>
      <c r="N194" s="2">
        <v>14</v>
      </c>
      <c r="O194" s="2">
        <v>15</v>
      </c>
    </row>
    <row r="195" spans="1:15">
      <c r="A195" s="60" t="s">
        <v>92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2"/>
    </row>
    <row r="196" spans="1:15" ht="27.6">
      <c r="A196" s="2">
        <v>181</v>
      </c>
      <c r="B196" s="16" t="s">
        <v>107</v>
      </c>
      <c r="C196" s="16">
        <v>250</v>
      </c>
      <c r="D196" s="16">
        <v>5.5</v>
      </c>
      <c r="E196" s="16">
        <v>7.2</v>
      </c>
      <c r="F196" s="1">
        <v>4</v>
      </c>
      <c r="G196" s="1">
        <v>250</v>
      </c>
      <c r="H196" s="1">
        <v>0.1</v>
      </c>
      <c r="I196" s="1">
        <v>0</v>
      </c>
      <c r="J196" s="1">
        <v>0</v>
      </c>
      <c r="K196" s="1">
        <v>2.7</v>
      </c>
      <c r="L196" s="1">
        <v>30</v>
      </c>
      <c r="M196" s="1">
        <v>45</v>
      </c>
      <c r="N196" s="1">
        <v>12.5</v>
      </c>
      <c r="O196" s="1">
        <v>0.5</v>
      </c>
    </row>
    <row r="197" spans="1:15">
      <c r="A197" s="2" t="s">
        <v>24</v>
      </c>
      <c r="B197" s="1" t="s">
        <v>2</v>
      </c>
      <c r="C197" s="1">
        <v>30</v>
      </c>
      <c r="D197" s="1">
        <v>2.7</v>
      </c>
      <c r="E197" s="1">
        <v>0.3</v>
      </c>
      <c r="F197" s="1">
        <v>17.399999999999999</v>
      </c>
      <c r="G197" s="1">
        <v>79</v>
      </c>
      <c r="H197" s="1">
        <v>0.1</v>
      </c>
      <c r="I197" s="1">
        <v>0</v>
      </c>
      <c r="J197" s="1">
        <v>0</v>
      </c>
      <c r="K197" s="1">
        <v>0</v>
      </c>
      <c r="L197" s="1">
        <v>11.5</v>
      </c>
      <c r="M197" s="1">
        <v>42</v>
      </c>
      <c r="N197" s="1">
        <v>16</v>
      </c>
      <c r="O197" s="1">
        <v>0.7</v>
      </c>
    </row>
    <row r="198" spans="1:15">
      <c r="A198" s="2" t="s">
        <v>24</v>
      </c>
      <c r="B198" s="1" t="s">
        <v>36</v>
      </c>
      <c r="C198" s="1">
        <v>20</v>
      </c>
      <c r="D198" s="1">
        <v>2</v>
      </c>
      <c r="E198" s="1">
        <v>0.3</v>
      </c>
      <c r="F198" s="1">
        <v>15.2</v>
      </c>
      <c r="G198" s="1">
        <v>69</v>
      </c>
      <c r="H198" s="1">
        <v>0.1</v>
      </c>
      <c r="I198" s="1">
        <v>0</v>
      </c>
      <c r="J198" s="1">
        <v>0</v>
      </c>
      <c r="K198" s="1">
        <v>0</v>
      </c>
      <c r="L198" s="1">
        <v>11.5</v>
      </c>
      <c r="M198" s="1">
        <v>42</v>
      </c>
      <c r="N198" s="1">
        <v>14.5</v>
      </c>
      <c r="O198" s="1">
        <v>0.8</v>
      </c>
    </row>
    <row r="199" spans="1:15">
      <c r="A199" s="2">
        <v>15</v>
      </c>
      <c r="B199" s="1" t="s">
        <v>6</v>
      </c>
      <c r="C199" s="1">
        <v>20</v>
      </c>
      <c r="D199" s="1">
        <v>4.6399999999999997</v>
      </c>
      <c r="E199" s="1">
        <v>5.9</v>
      </c>
      <c r="F199" s="1">
        <v>0</v>
      </c>
      <c r="G199" s="1">
        <v>71.66</v>
      </c>
      <c r="H199" s="1">
        <v>0.01</v>
      </c>
      <c r="I199" s="1">
        <v>0.14000000000000001</v>
      </c>
      <c r="J199" s="1">
        <v>52</v>
      </c>
      <c r="K199" s="1">
        <v>0.1</v>
      </c>
      <c r="L199" s="1">
        <v>176</v>
      </c>
      <c r="M199" s="1">
        <v>100</v>
      </c>
      <c r="N199" s="1">
        <v>7</v>
      </c>
      <c r="O199" s="1">
        <v>0.2</v>
      </c>
    </row>
    <row r="200" spans="1:15">
      <c r="A200" s="2">
        <v>14</v>
      </c>
      <c r="B200" s="1" t="s">
        <v>5</v>
      </c>
      <c r="C200" s="1">
        <v>10</v>
      </c>
      <c r="D200" s="1">
        <v>0.1</v>
      </c>
      <c r="E200" s="1">
        <v>7.2</v>
      </c>
      <c r="F200" s="1">
        <v>0.13</v>
      </c>
      <c r="G200" s="1">
        <v>65.72</v>
      </c>
      <c r="H200" s="1">
        <v>0</v>
      </c>
      <c r="I200" s="1">
        <v>0</v>
      </c>
      <c r="J200" s="1">
        <v>40</v>
      </c>
      <c r="K200" s="1">
        <v>0.1</v>
      </c>
      <c r="L200" s="1">
        <v>2.4</v>
      </c>
      <c r="M200" s="1">
        <v>3</v>
      </c>
      <c r="N200" s="1">
        <v>0</v>
      </c>
      <c r="O200" s="1">
        <v>0</v>
      </c>
    </row>
    <row r="201" spans="1:15">
      <c r="A201" s="2">
        <v>75</v>
      </c>
      <c r="B201" s="1" t="s">
        <v>87</v>
      </c>
      <c r="C201" s="1">
        <v>100</v>
      </c>
      <c r="D201" s="1">
        <v>0.3</v>
      </c>
      <c r="E201" s="1">
        <v>0.3</v>
      </c>
      <c r="F201" s="1">
        <v>7.35</v>
      </c>
      <c r="G201" s="1">
        <v>33.299999999999997</v>
      </c>
      <c r="H201" s="1">
        <v>0.02</v>
      </c>
      <c r="I201" s="1">
        <v>7.5</v>
      </c>
      <c r="J201" s="1">
        <v>0</v>
      </c>
      <c r="K201" s="1">
        <v>0.15</v>
      </c>
      <c r="L201" s="1">
        <v>12</v>
      </c>
      <c r="M201" s="1">
        <v>8.25</v>
      </c>
      <c r="N201" s="1">
        <v>6.75</v>
      </c>
      <c r="O201" s="1">
        <v>1.65</v>
      </c>
    </row>
    <row r="202" spans="1:15">
      <c r="A202" s="2">
        <v>379</v>
      </c>
      <c r="B202" s="1" t="s">
        <v>143</v>
      </c>
      <c r="C202" s="1">
        <v>200</v>
      </c>
      <c r="D202" s="1">
        <v>1.4</v>
      </c>
      <c r="E202" s="1">
        <v>2</v>
      </c>
      <c r="F202" s="1">
        <v>22.4</v>
      </c>
      <c r="G202" s="1">
        <v>116</v>
      </c>
      <c r="H202" s="1">
        <v>0</v>
      </c>
      <c r="I202" s="1">
        <v>0.4</v>
      </c>
      <c r="J202" s="1">
        <v>0</v>
      </c>
      <c r="K202" s="1">
        <v>0</v>
      </c>
      <c r="L202" s="1">
        <v>34</v>
      </c>
      <c r="M202" s="1">
        <v>50</v>
      </c>
      <c r="N202" s="1">
        <v>0</v>
      </c>
      <c r="O202" s="1">
        <v>0</v>
      </c>
    </row>
    <row r="203" spans="1:15">
      <c r="A203" s="60" t="s">
        <v>80</v>
      </c>
      <c r="B203" s="61"/>
      <c r="C203" s="62"/>
      <c r="D203" s="1">
        <f>SUM(D196+D197+D198+D199+D200+D201+D202)</f>
        <v>16.64</v>
      </c>
      <c r="E203" s="1">
        <f t="shared" ref="E203:O203" si="21">SUM(E196+E197+E198+E199+E200+E201+E202)</f>
        <v>23.2</v>
      </c>
      <c r="F203" s="1">
        <f t="shared" si="21"/>
        <v>66.47999999999999</v>
      </c>
      <c r="G203" s="1">
        <f t="shared" si="21"/>
        <v>684.68</v>
      </c>
      <c r="H203" s="1">
        <f t="shared" si="21"/>
        <v>0.33000000000000007</v>
      </c>
      <c r="I203" s="1">
        <f t="shared" si="21"/>
        <v>8.0399999999999991</v>
      </c>
      <c r="J203" s="1">
        <f t="shared" si="21"/>
        <v>92</v>
      </c>
      <c r="K203" s="1">
        <f t="shared" si="21"/>
        <v>3.0500000000000003</v>
      </c>
      <c r="L203" s="1">
        <f t="shared" si="21"/>
        <v>277.39999999999998</v>
      </c>
      <c r="M203" s="1">
        <f t="shared" si="21"/>
        <v>290.25</v>
      </c>
      <c r="N203" s="1">
        <f t="shared" si="21"/>
        <v>56.75</v>
      </c>
      <c r="O203" s="1">
        <f t="shared" si="21"/>
        <v>3.85</v>
      </c>
    </row>
    <row r="204" spans="1:15">
      <c r="A204" s="60" t="s">
        <v>88</v>
      </c>
      <c r="B204" s="61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2"/>
    </row>
    <row r="205" spans="1:15">
      <c r="A205" s="2">
        <v>23</v>
      </c>
      <c r="B205" s="16" t="s">
        <v>127</v>
      </c>
      <c r="C205" s="16">
        <v>100</v>
      </c>
      <c r="D205" s="16">
        <v>1.1000000000000001</v>
      </c>
      <c r="E205" s="16">
        <v>0.2</v>
      </c>
      <c r="F205" s="1">
        <v>0</v>
      </c>
      <c r="G205" s="1">
        <v>99.8</v>
      </c>
      <c r="H205" s="1">
        <v>1.4</v>
      </c>
      <c r="I205" s="1">
        <v>0.8</v>
      </c>
      <c r="J205" s="1">
        <v>0.7</v>
      </c>
      <c r="K205" s="1">
        <v>0.01</v>
      </c>
      <c r="L205" s="1">
        <v>17.3</v>
      </c>
      <c r="M205" s="1">
        <v>104.3</v>
      </c>
      <c r="N205" s="1">
        <v>20</v>
      </c>
      <c r="O205" s="1">
        <v>26</v>
      </c>
    </row>
    <row r="206" spans="1:15" ht="27.6">
      <c r="A206" s="2">
        <v>112</v>
      </c>
      <c r="B206" s="16" t="s">
        <v>102</v>
      </c>
      <c r="C206" s="16">
        <v>250</v>
      </c>
      <c r="D206" s="16">
        <v>3</v>
      </c>
      <c r="E206" s="16">
        <v>5</v>
      </c>
      <c r="F206" s="1">
        <v>25.7</v>
      </c>
      <c r="G206" s="1">
        <v>165.5</v>
      </c>
      <c r="H206" s="1">
        <v>0</v>
      </c>
      <c r="I206" s="1">
        <v>8</v>
      </c>
      <c r="J206" s="1">
        <v>0</v>
      </c>
      <c r="K206" s="1">
        <v>0.4</v>
      </c>
      <c r="L206" s="1">
        <v>42.3</v>
      </c>
      <c r="M206" s="1">
        <v>102</v>
      </c>
      <c r="N206" s="1">
        <v>44.1</v>
      </c>
      <c r="O206" s="1">
        <v>1</v>
      </c>
    </row>
    <row r="207" spans="1:15" ht="27.6">
      <c r="A207" s="2">
        <v>259</v>
      </c>
      <c r="B207" s="16" t="s">
        <v>124</v>
      </c>
      <c r="C207" s="16">
        <v>280</v>
      </c>
      <c r="D207" s="16">
        <v>19</v>
      </c>
      <c r="E207" s="1">
        <v>20.8</v>
      </c>
      <c r="F207" s="1">
        <v>15.7</v>
      </c>
      <c r="G207" s="1">
        <v>457.25</v>
      </c>
      <c r="H207" s="1">
        <v>0.35</v>
      </c>
      <c r="I207" s="1">
        <v>24.4</v>
      </c>
      <c r="J207" s="1">
        <v>0</v>
      </c>
      <c r="K207" s="1">
        <v>1.4</v>
      </c>
      <c r="L207" s="1">
        <v>45.5</v>
      </c>
      <c r="M207" s="1">
        <v>222.6</v>
      </c>
      <c r="N207" s="1">
        <v>49.3</v>
      </c>
      <c r="O207" s="1">
        <v>0</v>
      </c>
    </row>
    <row r="208" spans="1:15">
      <c r="A208" s="2">
        <v>344</v>
      </c>
      <c r="B208" s="1" t="s">
        <v>131</v>
      </c>
      <c r="C208" s="1">
        <v>200</v>
      </c>
      <c r="D208" s="1">
        <v>0.2</v>
      </c>
      <c r="E208" s="1">
        <v>0.2</v>
      </c>
      <c r="F208" s="1">
        <v>27.2</v>
      </c>
      <c r="G208" s="1">
        <v>110</v>
      </c>
      <c r="H208" s="1">
        <v>0</v>
      </c>
      <c r="I208" s="1">
        <v>2.7</v>
      </c>
      <c r="J208" s="1">
        <v>0</v>
      </c>
      <c r="K208" s="1">
        <v>0.1</v>
      </c>
      <c r="L208" s="1">
        <v>14.8</v>
      </c>
      <c r="M208" s="1">
        <v>6.2</v>
      </c>
      <c r="N208" s="1">
        <v>12</v>
      </c>
      <c r="O208" s="1">
        <v>0.8</v>
      </c>
    </row>
    <row r="209" spans="1:18">
      <c r="A209" s="2" t="s">
        <v>22</v>
      </c>
      <c r="B209" s="1" t="s">
        <v>4</v>
      </c>
      <c r="C209" s="1">
        <v>10</v>
      </c>
      <c r="D209" s="1">
        <v>1.8</v>
      </c>
      <c r="E209" s="1">
        <v>0.2</v>
      </c>
      <c r="F209" s="1">
        <v>11.6</v>
      </c>
      <c r="G209" s="1">
        <v>26.35</v>
      </c>
      <c r="H209" s="1">
        <v>0</v>
      </c>
      <c r="I209" s="1">
        <v>0</v>
      </c>
      <c r="J209" s="1">
        <v>0</v>
      </c>
      <c r="K209" s="1">
        <v>0</v>
      </c>
      <c r="L209" s="1">
        <v>7.7</v>
      </c>
      <c r="M209" s="1">
        <v>28</v>
      </c>
      <c r="N209" s="1">
        <v>10.7</v>
      </c>
      <c r="O209" s="1">
        <v>0.4</v>
      </c>
    </row>
    <row r="210" spans="1:18">
      <c r="A210" s="2" t="s">
        <v>22</v>
      </c>
      <c r="B210" s="1" t="s">
        <v>8</v>
      </c>
      <c r="C210" s="1">
        <v>30</v>
      </c>
      <c r="D210" s="1">
        <v>2</v>
      </c>
      <c r="E210" s="1">
        <v>0.3</v>
      </c>
      <c r="F210" s="1">
        <v>15.2</v>
      </c>
      <c r="G210" s="1">
        <v>103.5</v>
      </c>
      <c r="H210" s="1">
        <v>0.1</v>
      </c>
      <c r="I210" s="1">
        <v>0</v>
      </c>
      <c r="J210" s="1">
        <v>0</v>
      </c>
      <c r="K210" s="1">
        <v>0</v>
      </c>
      <c r="L210" s="1">
        <v>11.5</v>
      </c>
      <c r="M210" s="1">
        <v>42</v>
      </c>
      <c r="N210" s="1">
        <v>14.5</v>
      </c>
      <c r="O210" s="1">
        <v>0.8</v>
      </c>
    </row>
    <row r="211" spans="1:18">
      <c r="A211" s="60" t="s">
        <v>11</v>
      </c>
      <c r="B211" s="61"/>
      <c r="C211" s="62"/>
      <c r="D211" s="1">
        <f t="shared" ref="D211:O211" si="22">SUM(D205+D206+D207+D208+D209+D210)</f>
        <v>27.1</v>
      </c>
      <c r="E211" s="1">
        <f t="shared" si="22"/>
        <v>26.7</v>
      </c>
      <c r="F211" s="1">
        <f t="shared" si="22"/>
        <v>95.399999999999991</v>
      </c>
      <c r="G211" s="1">
        <f>SUM(G205:G210)</f>
        <v>962.4</v>
      </c>
      <c r="H211" s="1">
        <f t="shared" si="22"/>
        <v>1.85</v>
      </c>
      <c r="I211" s="1">
        <f t="shared" si="22"/>
        <v>35.900000000000006</v>
      </c>
      <c r="J211" s="1">
        <f t="shared" si="22"/>
        <v>0.7</v>
      </c>
      <c r="K211" s="1">
        <f t="shared" si="22"/>
        <v>1.9100000000000001</v>
      </c>
      <c r="L211" s="1">
        <f t="shared" si="22"/>
        <v>139.1</v>
      </c>
      <c r="M211" s="1">
        <f t="shared" si="22"/>
        <v>505.09999999999997</v>
      </c>
      <c r="N211" s="1">
        <f t="shared" si="22"/>
        <v>150.6</v>
      </c>
      <c r="O211" s="1">
        <f t="shared" si="22"/>
        <v>29</v>
      </c>
    </row>
    <row r="212" spans="1:18">
      <c r="A212" s="60" t="s">
        <v>14</v>
      </c>
      <c r="B212" s="61"/>
      <c r="C212" s="62"/>
      <c r="D212" s="1">
        <f>SUM(D203+D211)</f>
        <v>43.74</v>
      </c>
      <c r="E212" s="1">
        <f t="shared" ref="E212:O212" si="23">SUM(E203+E211)</f>
        <v>49.9</v>
      </c>
      <c r="F212" s="1">
        <f t="shared" si="23"/>
        <v>161.88</v>
      </c>
      <c r="G212" s="1">
        <f t="shared" si="23"/>
        <v>1647.08</v>
      </c>
      <c r="H212" s="1">
        <f t="shared" si="23"/>
        <v>2.1800000000000002</v>
      </c>
      <c r="I212" s="1">
        <f t="shared" si="23"/>
        <v>43.940000000000005</v>
      </c>
      <c r="J212" s="1">
        <f t="shared" si="23"/>
        <v>92.7</v>
      </c>
      <c r="K212" s="1">
        <f t="shared" si="23"/>
        <v>4.9600000000000009</v>
      </c>
      <c r="L212" s="1">
        <f t="shared" si="23"/>
        <v>416.5</v>
      </c>
      <c r="M212" s="1">
        <f t="shared" si="23"/>
        <v>795.34999999999991</v>
      </c>
      <c r="N212" s="1">
        <f t="shared" si="23"/>
        <v>207.35</v>
      </c>
      <c r="O212" s="1">
        <f t="shared" si="23"/>
        <v>32.85</v>
      </c>
    </row>
    <row r="215" spans="1:18" ht="12.75" customHeight="1">
      <c r="A215" s="78" t="s">
        <v>195</v>
      </c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</row>
    <row r="216" spans="1:18">
      <c r="A216" s="73" t="s">
        <v>58</v>
      </c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</row>
    <row r="217" spans="1:18">
      <c r="A217" s="77" t="s">
        <v>202</v>
      </c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</row>
    <row r="218" spans="1:18">
      <c r="A218" s="76" t="s">
        <v>184</v>
      </c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</row>
    <row r="219" spans="1:18" ht="14.25" customHeight="1">
      <c r="A219" s="71" t="s">
        <v>65</v>
      </c>
      <c r="B219" s="71" t="s">
        <v>119</v>
      </c>
      <c r="C219" s="71" t="s">
        <v>18</v>
      </c>
      <c r="D219" s="68" t="s">
        <v>137</v>
      </c>
      <c r="E219" s="61"/>
      <c r="F219" s="62"/>
      <c r="G219" s="66" t="s">
        <v>120</v>
      </c>
      <c r="H219" s="63" t="s">
        <v>15</v>
      </c>
      <c r="I219" s="61"/>
      <c r="J219" s="61"/>
      <c r="K219" s="62"/>
      <c r="L219" s="60" t="s">
        <v>151</v>
      </c>
      <c r="M219" s="61"/>
      <c r="N219" s="61"/>
      <c r="O219" s="62"/>
    </row>
    <row r="220" spans="1:18">
      <c r="A220" s="75"/>
      <c r="B220" s="75"/>
      <c r="C220" s="72"/>
      <c r="D220" s="1" t="s">
        <v>33</v>
      </c>
      <c r="E220" s="1" t="s">
        <v>29</v>
      </c>
      <c r="F220" s="1" t="s">
        <v>28</v>
      </c>
      <c r="G220" s="67"/>
      <c r="H220" s="1" t="s">
        <v>26</v>
      </c>
      <c r="I220" s="1" t="s">
        <v>30</v>
      </c>
      <c r="J220" s="1" t="s">
        <v>32</v>
      </c>
      <c r="K220" s="1" t="s">
        <v>25</v>
      </c>
      <c r="L220" s="1" t="s">
        <v>27</v>
      </c>
      <c r="M220" s="1" t="s">
        <v>35</v>
      </c>
      <c r="N220" s="1" t="s">
        <v>23</v>
      </c>
      <c r="O220" s="1" t="s">
        <v>31</v>
      </c>
    </row>
    <row r="221" spans="1:18">
      <c r="A221" s="2">
        <v>1</v>
      </c>
      <c r="B221" s="2">
        <v>2</v>
      </c>
      <c r="C221" s="2">
        <v>3</v>
      </c>
      <c r="D221" s="2">
        <v>4</v>
      </c>
      <c r="E221" s="2">
        <v>5</v>
      </c>
      <c r="F221" s="2">
        <v>6</v>
      </c>
      <c r="G221" s="2">
        <v>7</v>
      </c>
      <c r="H221" s="2">
        <v>8</v>
      </c>
      <c r="I221" s="2">
        <v>9</v>
      </c>
      <c r="J221" s="2">
        <v>10</v>
      </c>
      <c r="K221" s="2">
        <v>11</v>
      </c>
      <c r="L221" s="2">
        <v>12</v>
      </c>
      <c r="M221" s="2">
        <v>13</v>
      </c>
      <c r="N221" s="2">
        <v>14</v>
      </c>
      <c r="O221" s="2">
        <v>15</v>
      </c>
    </row>
    <row r="222" spans="1:18">
      <c r="A222" s="60" t="s">
        <v>92</v>
      </c>
      <c r="B222" s="61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2"/>
    </row>
    <row r="223" spans="1:18">
      <c r="A223" s="2">
        <v>403</v>
      </c>
      <c r="B223" s="1" t="s">
        <v>68</v>
      </c>
      <c r="C223" s="1">
        <v>200</v>
      </c>
      <c r="D223" s="1">
        <v>9.48</v>
      </c>
      <c r="E223" s="1">
        <v>11.52</v>
      </c>
      <c r="F223" s="1">
        <v>52.92</v>
      </c>
      <c r="G223" s="1">
        <v>454.3</v>
      </c>
      <c r="H223" s="1">
        <v>4.08</v>
      </c>
      <c r="I223" s="1">
        <v>1.08</v>
      </c>
      <c r="J223" s="1">
        <v>0</v>
      </c>
      <c r="K223" s="1">
        <v>6.48</v>
      </c>
      <c r="L223" s="1">
        <v>13.8</v>
      </c>
      <c r="M223" s="1">
        <v>28.44</v>
      </c>
      <c r="N223" s="1">
        <v>7.32</v>
      </c>
      <c r="O223" s="1">
        <v>4.8</v>
      </c>
    </row>
    <row r="224" spans="1:18">
      <c r="A224" s="2">
        <v>376</v>
      </c>
      <c r="B224" s="1" t="s">
        <v>20</v>
      </c>
      <c r="C224" s="1">
        <v>200</v>
      </c>
      <c r="D224" s="1">
        <v>0.53</v>
      </c>
      <c r="E224" s="1">
        <v>0</v>
      </c>
      <c r="F224" s="1">
        <v>9.4700000000000006</v>
      </c>
      <c r="G224" s="1">
        <v>40</v>
      </c>
      <c r="H224" s="1">
        <v>0</v>
      </c>
      <c r="I224" s="1">
        <v>0.27</v>
      </c>
      <c r="J224" s="1">
        <v>0</v>
      </c>
      <c r="K224" s="1">
        <v>0</v>
      </c>
      <c r="L224" s="1">
        <v>13.6</v>
      </c>
      <c r="M224" s="1">
        <v>22.13</v>
      </c>
      <c r="N224" s="1">
        <v>11.73</v>
      </c>
      <c r="O224" s="1">
        <v>2.13</v>
      </c>
    </row>
    <row r="225" spans="1:15">
      <c r="A225" s="2" t="s">
        <v>24</v>
      </c>
      <c r="B225" s="1" t="s">
        <v>2</v>
      </c>
      <c r="C225" s="1">
        <v>30</v>
      </c>
      <c r="D225" s="1">
        <v>2.7</v>
      </c>
      <c r="E225" s="1">
        <v>0.3</v>
      </c>
      <c r="F225" s="1">
        <v>17.399999999999999</v>
      </c>
      <c r="G225" s="1">
        <v>52.6</v>
      </c>
      <c r="H225" s="1">
        <v>0.1</v>
      </c>
      <c r="I225" s="1">
        <v>0</v>
      </c>
      <c r="J225" s="1">
        <v>0</v>
      </c>
      <c r="K225" s="1">
        <v>0</v>
      </c>
      <c r="L225" s="1">
        <v>11.5</v>
      </c>
      <c r="M225" s="1">
        <v>42</v>
      </c>
      <c r="N225" s="1">
        <v>16</v>
      </c>
      <c r="O225" s="1">
        <v>0.7</v>
      </c>
    </row>
    <row r="226" spans="1:15">
      <c r="A226" s="2" t="s">
        <v>24</v>
      </c>
      <c r="B226" s="1" t="s">
        <v>36</v>
      </c>
      <c r="C226" s="1">
        <v>20</v>
      </c>
      <c r="D226" s="1">
        <v>1</v>
      </c>
      <c r="E226" s="1">
        <v>0.1</v>
      </c>
      <c r="F226" s="1">
        <v>7.6</v>
      </c>
      <c r="G226" s="1">
        <v>34.5</v>
      </c>
      <c r="H226" s="1">
        <v>0</v>
      </c>
      <c r="I226" s="1">
        <v>0</v>
      </c>
      <c r="J226" s="1">
        <v>0</v>
      </c>
      <c r="K226" s="1">
        <v>0</v>
      </c>
      <c r="L226" s="1">
        <v>5.8</v>
      </c>
      <c r="M226" s="1">
        <v>21</v>
      </c>
      <c r="N226" s="1">
        <v>7.3</v>
      </c>
      <c r="O226" s="1">
        <v>0.4</v>
      </c>
    </row>
    <row r="227" spans="1:15">
      <c r="A227" s="2">
        <v>338</v>
      </c>
      <c r="B227" s="1" t="s">
        <v>169</v>
      </c>
      <c r="C227" s="1">
        <v>100</v>
      </c>
      <c r="D227" s="1">
        <v>1.5</v>
      </c>
      <c r="E227" s="1">
        <v>0.5</v>
      </c>
      <c r="F227" s="1">
        <v>21</v>
      </c>
      <c r="G227" s="1">
        <v>96</v>
      </c>
      <c r="H227" s="1">
        <v>0</v>
      </c>
      <c r="I227" s="1">
        <v>10</v>
      </c>
      <c r="J227" s="1">
        <v>0</v>
      </c>
      <c r="K227" s="1">
        <v>0.9</v>
      </c>
      <c r="L227" s="1">
        <v>8</v>
      </c>
      <c r="M227" s="1">
        <v>28</v>
      </c>
      <c r="N227" s="1">
        <v>42</v>
      </c>
      <c r="O227" s="1">
        <v>0.6</v>
      </c>
    </row>
    <row r="228" spans="1: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>
      <c r="A229" s="60" t="s">
        <v>80</v>
      </c>
      <c r="B229" s="61"/>
      <c r="C229" s="62"/>
      <c r="D229" s="1">
        <f>SUM(D223+D224+D225+D226+D227+D228)</f>
        <v>15.21</v>
      </c>
      <c r="E229" s="1">
        <f>SUM(E223+E224+E225+E226+E227+E228)</f>
        <v>12.42</v>
      </c>
      <c r="F229" s="1">
        <f>SUM(F223+F224+F225+F226+F227+F228)</f>
        <v>108.38999999999999</v>
      </c>
      <c r="G229" s="1">
        <f>SUM(G223+G224+G225+G226+G227)</f>
        <v>677.4</v>
      </c>
      <c r="H229" s="1">
        <f t="shared" ref="H229:O229" si="24">SUM(H223+H224+H225+H226+H227+H228)</f>
        <v>4.18</v>
      </c>
      <c r="I229" s="1">
        <f t="shared" si="24"/>
        <v>11.35</v>
      </c>
      <c r="J229" s="1">
        <f t="shared" si="24"/>
        <v>0</v>
      </c>
      <c r="K229" s="1">
        <f t="shared" si="24"/>
        <v>7.3800000000000008</v>
      </c>
      <c r="L229" s="1">
        <f t="shared" si="24"/>
        <v>52.699999999999996</v>
      </c>
      <c r="M229" s="1">
        <f t="shared" si="24"/>
        <v>141.57</v>
      </c>
      <c r="N229" s="1">
        <f t="shared" si="24"/>
        <v>84.35</v>
      </c>
      <c r="O229" s="1">
        <f t="shared" si="24"/>
        <v>8.629999999999999</v>
      </c>
    </row>
    <row r="230" spans="1:15">
      <c r="A230" s="60" t="s">
        <v>88</v>
      </c>
      <c r="B230" s="61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2"/>
    </row>
    <row r="231" spans="1:15">
      <c r="A231" s="2">
        <v>21</v>
      </c>
      <c r="B231" s="16" t="s">
        <v>138</v>
      </c>
      <c r="C231" s="16">
        <v>100</v>
      </c>
      <c r="D231" s="16">
        <v>1</v>
      </c>
      <c r="E231" s="16">
        <v>5</v>
      </c>
      <c r="F231" s="1">
        <v>6</v>
      </c>
      <c r="G231" s="1">
        <v>72</v>
      </c>
      <c r="H231" s="1">
        <v>0.01</v>
      </c>
      <c r="I231" s="1">
        <v>10.1</v>
      </c>
      <c r="J231" s="1">
        <v>1.8</v>
      </c>
      <c r="K231" s="1">
        <v>0</v>
      </c>
      <c r="L231" s="1">
        <v>24.6</v>
      </c>
      <c r="M231" s="1">
        <v>8.6</v>
      </c>
      <c r="N231" s="1">
        <v>4.5999999999999996</v>
      </c>
      <c r="O231" s="1">
        <v>0.6</v>
      </c>
    </row>
    <row r="232" spans="1:15" ht="27.6">
      <c r="A232" s="2">
        <v>106</v>
      </c>
      <c r="B232" s="16" t="s">
        <v>100</v>
      </c>
      <c r="C232" s="16">
        <v>250</v>
      </c>
      <c r="D232" s="16">
        <v>7.5</v>
      </c>
      <c r="E232" s="16">
        <v>2.2999999999999998</v>
      </c>
      <c r="F232" s="1">
        <v>15.6</v>
      </c>
      <c r="G232" s="1">
        <v>114.5</v>
      </c>
      <c r="H232" s="1">
        <v>0.1</v>
      </c>
      <c r="I232" s="1">
        <v>6.37</v>
      </c>
      <c r="J232" s="1">
        <v>0.1</v>
      </c>
      <c r="K232" s="1">
        <v>0.5</v>
      </c>
      <c r="L232" s="1">
        <v>25.7</v>
      </c>
      <c r="M232" s="1">
        <v>116.8</v>
      </c>
      <c r="N232" s="1">
        <v>23.7</v>
      </c>
      <c r="O232" s="1">
        <v>1</v>
      </c>
    </row>
    <row r="233" spans="1:15">
      <c r="A233" s="2">
        <v>287</v>
      </c>
      <c r="B233" s="16" t="s">
        <v>130</v>
      </c>
      <c r="C233" s="16">
        <v>280</v>
      </c>
      <c r="D233" s="16">
        <v>14</v>
      </c>
      <c r="E233" s="1">
        <v>15.5</v>
      </c>
      <c r="F233" s="1">
        <v>24.83</v>
      </c>
      <c r="G233" s="1">
        <v>398.01</v>
      </c>
      <c r="H233" s="1">
        <v>7.0000000000000007E-2</v>
      </c>
      <c r="I233" s="1">
        <v>23.33</v>
      </c>
      <c r="J233" s="1">
        <v>29.5</v>
      </c>
      <c r="K233" s="1">
        <v>0</v>
      </c>
      <c r="L233" s="1">
        <v>139.5</v>
      </c>
      <c r="M233" s="1">
        <v>225</v>
      </c>
      <c r="N233" s="1">
        <v>50.5</v>
      </c>
      <c r="O233" s="1">
        <v>41.67</v>
      </c>
    </row>
    <row r="234" spans="1:15">
      <c r="A234" s="2">
        <v>388</v>
      </c>
      <c r="B234" s="1" t="s">
        <v>125</v>
      </c>
      <c r="C234" s="1">
        <v>200</v>
      </c>
      <c r="D234" s="1">
        <v>0.4</v>
      </c>
      <c r="E234" s="1">
        <v>0.2</v>
      </c>
      <c r="F234" s="1">
        <v>23.8</v>
      </c>
      <c r="G234" s="1">
        <v>100</v>
      </c>
      <c r="H234" s="1">
        <v>0</v>
      </c>
      <c r="I234" s="1">
        <v>110</v>
      </c>
      <c r="J234" s="1">
        <v>0</v>
      </c>
      <c r="K234" s="1">
        <v>0.8</v>
      </c>
      <c r="L234" s="1">
        <v>14</v>
      </c>
      <c r="M234" s="1">
        <v>2</v>
      </c>
      <c r="N234" s="1">
        <v>4</v>
      </c>
      <c r="O234" s="1">
        <v>0.6</v>
      </c>
    </row>
    <row r="235" spans="1:15">
      <c r="A235" s="2" t="s">
        <v>24</v>
      </c>
      <c r="B235" s="1" t="s">
        <v>19</v>
      </c>
      <c r="C235" s="1">
        <v>40</v>
      </c>
      <c r="D235" s="1">
        <v>2.7</v>
      </c>
      <c r="E235" s="1">
        <v>0.3</v>
      </c>
      <c r="F235" s="1">
        <v>17.399999999999999</v>
      </c>
      <c r="G235" s="1">
        <v>105.3</v>
      </c>
      <c r="H235" s="1">
        <v>0.1</v>
      </c>
      <c r="I235" s="1">
        <v>0</v>
      </c>
      <c r="J235" s="1">
        <v>0</v>
      </c>
      <c r="K235" s="1">
        <v>0</v>
      </c>
      <c r="L235" s="1">
        <v>11.5</v>
      </c>
      <c r="M235" s="1">
        <v>42</v>
      </c>
      <c r="N235" s="1">
        <v>16</v>
      </c>
      <c r="O235" s="1">
        <v>0.7</v>
      </c>
    </row>
    <row r="236" spans="1:15">
      <c r="A236" s="2" t="s">
        <v>24</v>
      </c>
      <c r="B236" s="1" t="s">
        <v>36</v>
      </c>
      <c r="C236" s="1">
        <v>40</v>
      </c>
      <c r="D236" s="1">
        <v>4</v>
      </c>
      <c r="E236" s="1">
        <v>0.5</v>
      </c>
      <c r="F236" s="1">
        <v>30.3</v>
      </c>
      <c r="G236" s="1">
        <v>138</v>
      </c>
      <c r="H236" s="1">
        <v>0.1</v>
      </c>
      <c r="I236" s="1">
        <v>0</v>
      </c>
      <c r="J236" s="1">
        <v>0</v>
      </c>
      <c r="K236" s="1">
        <v>0</v>
      </c>
      <c r="L236" s="1">
        <v>23</v>
      </c>
      <c r="M236" s="1">
        <v>84</v>
      </c>
      <c r="N236" s="1">
        <v>29</v>
      </c>
      <c r="O236" s="1">
        <v>1.6</v>
      </c>
    </row>
    <row r="237" spans="1:1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60" t="s">
        <v>11</v>
      </c>
      <c r="B238" s="61"/>
      <c r="C238" s="62"/>
      <c r="D238" s="1">
        <f t="shared" ref="D238:O238" si="25">SUM(D231+D232+D233+D234+D235+D236+D237)</f>
        <v>29.599999999999998</v>
      </c>
      <c r="E238" s="1">
        <f t="shared" si="25"/>
        <v>23.8</v>
      </c>
      <c r="F238" s="1">
        <f t="shared" si="25"/>
        <v>117.92999999999999</v>
      </c>
      <c r="G238" s="1">
        <v>936.2</v>
      </c>
      <c r="H238" s="1">
        <f t="shared" si="25"/>
        <v>0.38</v>
      </c>
      <c r="I238" s="1">
        <f t="shared" si="25"/>
        <v>149.80000000000001</v>
      </c>
      <c r="J238" s="1">
        <f t="shared" si="25"/>
        <v>31.4</v>
      </c>
      <c r="K238" s="1">
        <f t="shared" si="25"/>
        <v>1.3</v>
      </c>
      <c r="L238" s="1">
        <f t="shared" si="25"/>
        <v>238.3</v>
      </c>
      <c r="M238" s="1">
        <f t="shared" si="25"/>
        <v>478.4</v>
      </c>
      <c r="N238" s="1">
        <f t="shared" si="25"/>
        <v>127.8</v>
      </c>
      <c r="O238" s="1">
        <f t="shared" si="25"/>
        <v>46.170000000000009</v>
      </c>
    </row>
    <row r="239" spans="1:15">
      <c r="A239" s="60" t="s">
        <v>14</v>
      </c>
      <c r="B239" s="61"/>
      <c r="C239" s="62"/>
      <c r="D239" s="1">
        <f>SUM(D229+D238)</f>
        <v>44.81</v>
      </c>
      <c r="E239" s="1">
        <f t="shared" ref="E239:O239" si="26">SUM(E229+E238)</f>
        <v>36.22</v>
      </c>
      <c r="F239" s="1">
        <f t="shared" si="26"/>
        <v>226.32</v>
      </c>
      <c r="G239" s="1">
        <f t="shared" si="26"/>
        <v>1613.6</v>
      </c>
      <c r="H239" s="1">
        <f t="shared" si="26"/>
        <v>4.5599999999999996</v>
      </c>
      <c r="I239" s="1">
        <f t="shared" si="26"/>
        <v>161.15</v>
      </c>
      <c r="J239" s="1">
        <f t="shared" si="26"/>
        <v>31.4</v>
      </c>
      <c r="K239" s="1">
        <f t="shared" si="26"/>
        <v>8.6800000000000015</v>
      </c>
      <c r="L239" s="1">
        <f t="shared" si="26"/>
        <v>291</v>
      </c>
      <c r="M239" s="1">
        <f t="shared" si="26"/>
        <v>619.97</v>
      </c>
      <c r="N239" s="1">
        <f t="shared" si="26"/>
        <v>212.14999999999998</v>
      </c>
      <c r="O239" s="1">
        <f t="shared" si="26"/>
        <v>54.800000000000011</v>
      </c>
    </row>
    <row r="240" spans="1:15">
      <c r="A240" s="48"/>
      <c r="B240" s="48"/>
      <c r="C240" s="48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</row>
    <row r="241" spans="1:18">
      <c r="A241" s="52"/>
      <c r="B241" s="52"/>
      <c r="C241" s="52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</row>
    <row r="242" spans="1:18">
      <c r="A242" s="48"/>
      <c r="B242" s="48"/>
      <c r="C242" s="48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</row>
    <row r="244" spans="1:18" ht="12.75" customHeight="1">
      <c r="A244" s="78" t="s">
        <v>195</v>
      </c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</row>
    <row r="245" spans="1:18">
      <c r="A245" s="73" t="s">
        <v>52</v>
      </c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</row>
    <row r="246" spans="1:18">
      <c r="A246" s="77" t="s">
        <v>203</v>
      </c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</row>
    <row r="247" spans="1:18">
      <c r="A247" s="76" t="s">
        <v>185</v>
      </c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</row>
    <row r="248" spans="1:18" ht="14.25" customHeight="1">
      <c r="A248" s="71" t="s">
        <v>65</v>
      </c>
      <c r="B248" s="71" t="s">
        <v>119</v>
      </c>
      <c r="C248" s="71" t="s">
        <v>18</v>
      </c>
      <c r="D248" s="68" t="s">
        <v>137</v>
      </c>
      <c r="E248" s="61"/>
      <c r="F248" s="62"/>
      <c r="G248" s="66" t="s">
        <v>120</v>
      </c>
      <c r="H248" s="63" t="s">
        <v>15</v>
      </c>
      <c r="I248" s="61"/>
      <c r="J248" s="61"/>
      <c r="K248" s="62"/>
      <c r="L248" s="60" t="s">
        <v>151</v>
      </c>
      <c r="M248" s="61"/>
      <c r="N248" s="61"/>
      <c r="O248" s="62"/>
    </row>
    <row r="249" spans="1:18">
      <c r="A249" s="75"/>
      <c r="B249" s="75"/>
      <c r="C249" s="72"/>
      <c r="D249" s="1" t="s">
        <v>33</v>
      </c>
      <c r="E249" s="1" t="s">
        <v>29</v>
      </c>
      <c r="F249" s="1" t="s">
        <v>28</v>
      </c>
      <c r="G249" s="67"/>
      <c r="H249" s="1" t="s">
        <v>26</v>
      </c>
      <c r="I249" s="1" t="s">
        <v>30</v>
      </c>
      <c r="J249" s="1" t="s">
        <v>32</v>
      </c>
      <c r="K249" s="1" t="s">
        <v>25</v>
      </c>
      <c r="L249" s="1" t="s">
        <v>27</v>
      </c>
      <c r="M249" s="1" t="s">
        <v>35</v>
      </c>
      <c r="N249" s="1" t="s">
        <v>23</v>
      </c>
      <c r="O249" s="1" t="s">
        <v>31</v>
      </c>
    </row>
    <row r="250" spans="1:18">
      <c r="A250" s="2">
        <v>1</v>
      </c>
      <c r="B250" s="2">
        <v>2</v>
      </c>
      <c r="C250" s="2">
        <v>3</v>
      </c>
      <c r="D250" s="2">
        <v>4</v>
      </c>
      <c r="E250" s="2">
        <v>5</v>
      </c>
      <c r="F250" s="2">
        <v>6</v>
      </c>
      <c r="G250" s="2">
        <v>7</v>
      </c>
      <c r="H250" s="2">
        <v>8</v>
      </c>
      <c r="I250" s="2">
        <v>9</v>
      </c>
      <c r="J250" s="2">
        <v>10</v>
      </c>
      <c r="K250" s="2">
        <v>11</v>
      </c>
      <c r="L250" s="2">
        <v>12</v>
      </c>
      <c r="M250" s="2">
        <v>13</v>
      </c>
      <c r="N250" s="2">
        <v>14</v>
      </c>
      <c r="O250" s="2">
        <v>15</v>
      </c>
    </row>
    <row r="251" spans="1:18">
      <c r="A251" s="60" t="s">
        <v>92</v>
      </c>
      <c r="B251" s="61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2"/>
    </row>
    <row r="252" spans="1:18" ht="29.25" customHeight="1">
      <c r="A252" s="2">
        <v>174</v>
      </c>
      <c r="B252" s="16" t="s">
        <v>114</v>
      </c>
      <c r="C252" s="16">
        <v>250</v>
      </c>
      <c r="D252" s="16">
        <v>7.1</v>
      </c>
      <c r="E252" s="1">
        <v>12.8</v>
      </c>
      <c r="F252" s="1">
        <v>51.12</v>
      </c>
      <c r="G252" s="1">
        <v>350</v>
      </c>
      <c r="H252" s="1">
        <v>7.0000000000000007E-2</v>
      </c>
      <c r="I252" s="1">
        <v>2.1</v>
      </c>
      <c r="J252" s="1">
        <v>68.5</v>
      </c>
      <c r="K252" s="1">
        <v>1.07</v>
      </c>
      <c r="L252" s="1">
        <v>155.1</v>
      </c>
      <c r="M252" s="1">
        <v>42.62</v>
      </c>
      <c r="N252" s="1">
        <v>187.3</v>
      </c>
      <c r="O252" s="1">
        <v>0.71</v>
      </c>
    </row>
    <row r="253" spans="1:18" ht="2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8">
      <c r="A254" s="2">
        <v>378</v>
      </c>
      <c r="B254" s="1" t="s">
        <v>9</v>
      </c>
      <c r="C254" s="1">
        <v>200</v>
      </c>
      <c r="D254" s="1">
        <v>1.52</v>
      </c>
      <c r="E254" s="1">
        <v>1.35</v>
      </c>
      <c r="F254" s="1">
        <v>15.9</v>
      </c>
      <c r="G254" s="1">
        <v>81</v>
      </c>
      <c r="H254" s="1">
        <v>0.04</v>
      </c>
      <c r="I254" s="1">
        <v>1.33</v>
      </c>
      <c r="J254" s="1">
        <v>10</v>
      </c>
      <c r="K254" s="1">
        <v>0</v>
      </c>
      <c r="L254" s="1">
        <v>126.6</v>
      </c>
      <c r="M254" s="1">
        <v>92.8</v>
      </c>
      <c r="N254" s="1">
        <v>15.4</v>
      </c>
      <c r="O254" s="1">
        <v>0.41</v>
      </c>
    </row>
    <row r="255" spans="1:18">
      <c r="A255" s="2" t="s">
        <v>22</v>
      </c>
      <c r="B255" s="1" t="s">
        <v>8</v>
      </c>
      <c r="C255" s="1">
        <v>30</v>
      </c>
      <c r="D255" s="1">
        <v>2</v>
      </c>
      <c r="E255" s="1">
        <v>0.3</v>
      </c>
      <c r="F255" s="1">
        <v>15.2</v>
      </c>
      <c r="G255" s="1">
        <v>79.05</v>
      </c>
      <c r="H255" s="1">
        <v>0.1</v>
      </c>
      <c r="I255" s="1">
        <v>0</v>
      </c>
      <c r="J255" s="1">
        <v>0</v>
      </c>
      <c r="K255" s="1">
        <v>0</v>
      </c>
      <c r="L255" s="1">
        <v>11.5</v>
      </c>
      <c r="M255" s="1">
        <v>42</v>
      </c>
      <c r="N255" s="1">
        <v>14.5</v>
      </c>
      <c r="O255" s="1">
        <v>0.8</v>
      </c>
    </row>
    <row r="256" spans="1:18">
      <c r="A256" s="2" t="s">
        <v>24</v>
      </c>
      <c r="B256" s="1" t="s">
        <v>36</v>
      </c>
      <c r="C256" s="1">
        <v>20</v>
      </c>
      <c r="D256" s="1">
        <v>1</v>
      </c>
      <c r="E256" s="1">
        <v>0.1</v>
      </c>
      <c r="F256" s="1">
        <v>7.6</v>
      </c>
      <c r="G256" s="1">
        <v>69</v>
      </c>
      <c r="H256" s="1">
        <v>0</v>
      </c>
      <c r="I256" s="1">
        <v>0</v>
      </c>
      <c r="J256" s="1">
        <v>0</v>
      </c>
      <c r="K256" s="1">
        <v>0</v>
      </c>
      <c r="L256" s="1">
        <v>5.8</v>
      </c>
      <c r="M256" s="1">
        <v>21</v>
      </c>
      <c r="N256" s="1">
        <v>7.3</v>
      </c>
      <c r="O256" s="1">
        <v>0.4</v>
      </c>
    </row>
    <row r="257" spans="1:15">
      <c r="A257" s="2">
        <v>338</v>
      </c>
      <c r="B257" s="1" t="s">
        <v>70</v>
      </c>
      <c r="C257" s="1">
        <v>100</v>
      </c>
      <c r="D257" s="1">
        <v>1.5</v>
      </c>
      <c r="E257" s="1">
        <v>0.5</v>
      </c>
      <c r="F257" s="1">
        <v>2.1</v>
      </c>
      <c r="G257" s="1">
        <v>96</v>
      </c>
      <c r="H257" s="1">
        <v>0</v>
      </c>
      <c r="I257" s="1">
        <v>10</v>
      </c>
      <c r="J257" s="1">
        <v>0</v>
      </c>
      <c r="K257" s="1">
        <v>0.9</v>
      </c>
      <c r="L257" s="1">
        <v>8</v>
      </c>
      <c r="M257" s="1">
        <v>28</v>
      </c>
      <c r="N257" s="1">
        <v>42</v>
      </c>
      <c r="O257" s="1">
        <v>0.6</v>
      </c>
    </row>
    <row r="258" spans="1:15">
      <c r="A258" s="60" t="s">
        <v>80</v>
      </c>
      <c r="B258" s="61"/>
      <c r="C258" s="62"/>
      <c r="D258" s="1">
        <f t="shared" ref="D258:O258" si="27">SUM(D252+D253+D254+D255+D256+D257)</f>
        <v>13.12</v>
      </c>
      <c r="E258" s="1">
        <f t="shared" si="27"/>
        <v>15.05</v>
      </c>
      <c r="F258" s="1">
        <f t="shared" si="27"/>
        <v>91.919999999999987</v>
      </c>
      <c r="G258" s="1">
        <f>SUM(G252+G254+G255+G256+G257)</f>
        <v>675.05</v>
      </c>
      <c r="H258" s="1">
        <f t="shared" si="27"/>
        <v>0.21000000000000002</v>
      </c>
      <c r="I258" s="1">
        <f t="shared" si="27"/>
        <v>13.43</v>
      </c>
      <c r="J258" s="1">
        <f t="shared" si="27"/>
        <v>78.5</v>
      </c>
      <c r="K258" s="1">
        <f t="shared" si="27"/>
        <v>1.9700000000000002</v>
      </c>
      <c r="L258" s="1">
        <f t="shared" si="27"/>
        <v>307</v>
      </c>
      <c r="M258" s="1">
        <f t="shared" si="27"/>
        <v>226.42</v>
      </c>
      <c r="N258" s="1">
        <f t="shared" si="27"/>
        <v>266.5</v>
      </c>
      <c r="O258" s="1">
        <f t="shared" si="27"/>
        <v>2.92</v>
      </c>
    </row>
    <row r="259" spans="1:15">
      <c r="A259" s="60" t="s">
        <v>88</v>
      </c>
      <c r="B259" s="61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2"/>
    </row>
    <row r="260" spans="1:15">
      <c r="A260" s="2">
        <v>63</v>
      </c>
      <c r="B260" s="16" t="s">
        <v>142</v>
      </c>
      <c r="C260" s="16">
        <v>100</v>
      </c>
      <c r="D260" s="16">
        <v>1.7</v>
      </c>
      <c r="E260" s="16">
        <v>1.3</v>
      </c>
      <c r="F260" s="1">
        <v>16.5</v>
      </c>
      <c r="G260" s="1">
        <v>85.3</v>
      </c>
      <c r="H260" s="1">
        <v>0</v>
      </c>
      <c r="I260" s="1">
        <v>1.9</v>
      </c>
      <c r="J260" s="1">
        <v>0</v>
      </c>
      <c r="K260" s="1">
        <v>1.1000000000000001</v>
      </c>
      <c r="L260" s="1">
        <v>41.4</v>
      </c>
      <c r="M260" s="1">
        <v>44.3</v>
      </c>
      <c r="N260" s="1">
        <v>63.4</v>
      </c>
      <c r="O260" s="1">
        <v>0.9</v>
      </c>
    </row>
    <row r="261" spans="1:15">
      <c r="A261" s="2">
        <v>99</v>
      </c>
      <c r="B261" s="16" t="s">
        <v>75</v>
      </c>
      <c r="C261" s="16">
        <v>250</v>
      </c>
      <c r="D261" s="16">
        <v>2.2799999999999998</v>
      </c>
      <c r="E261" s="16">
        <v>2.33</v>
      </c>
      <c r="F261" s="1">
        <v>11.25</v>
      </c>
      <c r="G261" s="1">
        <v>75.02</v>
      </c>
      <c r="H261" s="1">
        <v>0.08</v>
      </c>
      <c r="I261" s="1">
        <v>10.63</v>
      </c>
      <c r="J261" s="1">
        <v>0</v>
      </c>
      <c r="K261" s="1">
        <v>2.4300000000000002</v>
      </c>
      <c r="L261" s="1">
        <v>43.25</v>
      </c>
      <c r="M261" s="1">
        <v>188.2</v>
      </c>
      <c r="N261" s="1">
        <v>27.5</v>
      </c>
      <c r="O261" s="1">
        <v>0.83</v>
      </c>
    </row>
    <row r="262" spans="1:15" ht="27.6">
      <c r="A262" s="2">
        <v>279</v>
      </c>
      <c r="B262" s="16" t="s">
        <v>63</v>
      </c>
      <c r="C262" s="16">
        <v>100</v>
      </c>
      <c r="D262" s="16">
        <v>12.5</v>
      </c>
      <c r="E262" s="1">
        <v>22.2</v>
      </c>
      <c r="F262" s="1">
        <v>17</v>
      </c>
      <c r="G262" s="1">
        <v>317</v>
      </c>
      <c r="H262" s="1">
        <v>0</v>
      </c>
      <c r="I262" s="1">
        <v>1.25</v>
      </c>
      <c r="J262" s="1">
        <v>0</v>
      </c>
      <c r="K262" s="1">
        <v>3.8</v>
      </c>
      <c r="L262" s="1">
        <v>46.5</v>
      </c>
      <c r="M262" s="1">
        <v>127.5</v>
      </c>
      <c r="N262" s="1">
        <v>18.7</v>
      </c>
      <c r="O262" s="1">
        <v>1.5</v>
      </c>
    </row>
    <row r="263" spans="1:15">
      <c r="A263" s="2">
        <v>321</v>
      </c>
      <c r="B263" s="1" t="s">
        <v>13</v>
      </c>
      <c r="C263" s="1">
        <v>180</v>
      </c>
      <c r="D263" s="1">
        <v>3.6</v>
      </c>
      <c r="E263" s="1">
        <v>5.9</v>
      </c>
      <c r="F263" s="1">
        <v>16.600000000000001</v>
      </c>
      <c r="G263" s="1">
        <v>135</v>
      </c>
      <c r="H263" s="1">
        <v>0.1</v>
      </c>
      <c r="I263" s="1">
        <v>30.6</v>
      </c>
      <c r="J263" s="1">
        <v>46.8</v>
      </c>
      <c r="K263" s="1">
        <v>1.8</v>
      </c>
      <c r="L263" s="1">
        <v>104.4</v>
      </c>
      <c r="M263" s="1">
        <v>72</v>
      </c>
      <c r="N263" s="1">
        <v>36</v>
      </c>
      <c r="O263" s="1">
        <v>1.4</v>
      </c>
    </row>
    <row r="264" spans="1:15">
      <c r="A264" s="2">
        <v>350</v>
      </c>
      <c r="B264" s="1" t="s">
        <v>171</v>
      </c>
      <c r="C264" s="1">
        <v>200</v>
      </c>
      <c r="D264" s="1">
        <v>7.0000000000000007E-2</v>
      </c>
      <c r="E264" s="1">
        <v>0.04</v>
      </c>
      <c r="F264" s="1">
        <v>23.03</v>
      </c>
      <c r="G264" s="1">
        <v>138</v>
      </c>
      <c r="H264" s="1">
        <v>4.0000000000000001E-3</v>
      </c>
      <c r="I264" s="1">
        <v>1.8</v>
      </c>
      <c r="J264" s="1">
        <v>0</v>
      </c>
      <c r="K264" s="1">
        <v>0.2</v>
      </c>
      <c r="L264" s="1">
        <v>10.1</v>
      </c>
      <c r="M264" s="1">
        <v>5.4</v>
      </c>
      <c r="N264" s="1">
        <v>2.34</v>
      </c>
      <c r="O264" s="1">
        <v>0.06</v>
      </c>
    </row>
    <row r="265" spans="1:15">
      <c r="A265" s="2" t="s">
        <v>24</v>
      </c>
      <c r="B265" s="1" t="s">
        <v>2</v>
      </c>
      <c r="C265" s="1">
        <v>40</v>
      </c>
      <c r="D265" s="1">
        <v>1.8</v>
      </c>
      <c r="E265" s="1">
        <v>0.2</v>
      </c>
      <c r="F265" s="1">
        <v>11.6</v>
      </c>
      <c r="G265" s="1">
        <v>105.4</v>
      </c>
      <c r="H265" s="1">
        <v>0</v>
      </c>
      <c r="I265" s="1">
        <v>0</v>
      </c>
      <c r="J265" s="1">
        <v>0</v>
      </c>
      <c r="K265" s="1">
        <v>0</v>
      </c>
      <c r="L265" s="1">
        <v>7.7</v>
      </c>
      <c r="M265" s="1">
        <v>28</v>
      </c>
      <c r="N265" s="1">
        <v>10.7</v>
      </c>
      <c r="O265" s="1">
        <v>0.4</v>
      </c>
    </row>
    <row r="266" spans="1:15">
      <c r="A266" s="2" t="s">
        <v>24</v>
      </c>
      <c r="B266" s="1" t="s">
        <v>36</v>
      </c>
      <c r="C266" s="1">
        <v>40</v>
      </c>
      <c r="D266" s="1">
        <v>2</v>
      </c>
      <c r="E266" s="1">
        <v>0.3</v>
      </c>
      <c r="F266" s="1">
        <v>15.2</v>
      </c>
      <c r="G266" s="1">
        <v>103.5</v>
      </c>
      <c r="H266" s="1">
        <v>0.1</v>
      </c>
      <c r="I266" s="1">
        <v>0</v>
      </c>
      <c r="J266" s="1">
        <v>0</v>
      </c>
      <c r="K266" s="1">
        <v>0</v>
      </c>
      <c r="L266" s="1">
        <v>11.5</v>
      </c>
      <c r="M266" s="1">
        <v>42</v>
      </c>
      <c r="N266" s="1">
        <v>14.5</v>
      </c>
      <c r="O266" s="1">
        <v>0.8</v>
      </c>
    </row>
    <row r="267" spans="1:15">
      <c r="A267" s="60" t="s">
        <v>11</v>
      </c>
      <c r="B267" s="61"/>
      <c r="C267" s="62"/>
      <c r="D267" s="1">
        <f t="shared" ref="D267:O267" si="28">SUM(D260+D261+D262+D263+D264+D265+D266)</f>
        <v>23.950000000000003</v>
      </c>
      <c r="E267" s="1">
        <f t="shared" si="28"/>
        <v>32.269999999999996</v>
      </c>
      <c r="F267" s="1">
        <f t="shared" si="28"/>
        <v>111.17999999999999</v>
      </c>
      <c r="G267" s="1">
        <f>SUM(G260:G266)</f>
        <v>959.21999999999991</v>
      </c>
      <c r="H267" s="1">
        <f t="shared" si="28"/>
        <v>0.28400000000000003</v>
      </c>
      <c r="I267" s="1">
        <f t="shared" si="28"/>
        <v>46.18</v>
      </c>
      <c r="J267" s="1">
        <f t="shared" si="28"/>
        <v>46.8</v>
      </c>
      <c r="K267" s="1">
        <f t="shared" si="28"/>
        <v>9.33</v>
      </c>
      <c r="L267" s="1">
        <f t="shared" si="28"/>
        <v>264.85000000000002</v>
      </c>
      <c r="M267" s="1">
        <f t="shared" si="28"/>
        <v>507.4</v>
      </c>
      <c r="N267" s="1">
        <f t="shared" si="28"/>
        <v>173.14000000000001</v>
      </c>
      <c r="O267" s="1">
        <f t="shared" si="28"/>
        <v>5.89</v>
      </c>
    </row>
    <row r="268" spans="1:15">
      <c r="A268" s="60" t="s">
        <v>14</v>
      </c>
      <c r="B268" s="61"/>
      <c r="C268" s="62"/>
      <c r="D268" s="1">
        <f>SUM(D258+D267)</f>
        <v>37.07</v>
      </c>
      <c r="E268" s="1">
        <f t="shared" ref="E268:O268" si="29">SUM(E258+E267)</f>
        <v>47.319999999999993</v>
      </c>
      <c r="F268" s="1">
        <f t="shared" si="29"/>
        <v>203.09999999999997</v>
      </c>
      <c r="G268" s="1">
        <f t="shared" si="29"/>
        <v>1634.27</v>
      </c>
      <c r="H268" s="1">
        <f t="shared" si="29"/>
        <v>0.49400000000000005</v>
      </c>
      <c r="I268" s="1">
        <f t="shared" si="29"/>
        <v>59.61</v>
      </c>
      <c r="J268" s="1">
        <f t="shared" si="29"/>
        <v>125.3</v>
      </c>
      <c r="K268" s="1">
        <f t="shared" si="29"/>
        <v>11.3</v>
      </c>
      <c r="L268" s="1">
        <f t="shared" si="29"/>
        <v>571.85</v>
      </c>
      <c r="M268" s="1">
        <f t="shared" si="29"/>
        <v>733.81999999999994</v>
      </c>
      <c r="N268" s="1">
        <f t="shared" si="29"/>
        <v>439.64</v>
      </c>
      <c r="O268" s="1">
        <f t="shared" si="29"/>
        <v>8.8099999999999987</v>
      </c>
    </row>
  </sheetData>
  <mergeCells count="159">
    <mergeCell ref="H219:K219"/>
    <mergeCell ref="L219:O219"/>
    <mergeCell ref="G248:G249"/>
    <mergeCell ref="H248:K248"/>
    <mergeCell ref="L248:O248"/>
    <mergeCell ref="A247:O247"/>
    <mergeCell ref="A268:C268"/>
    <mergeCell ref="A244:R244"/>
    <mergeCell ref="A222:O222"/>
    <mergeCell ref="A229:C229"/>
    <mergeCell ref="A230:O230"/>
    <mergeCell ref="A238:C238"/>
    <mergeCell ref="A246:M246"/>
    <mergeCell ref="A248:A249"/>
    <mergeCell ref="B248:B249"/>
    <mergeCell ref="C248:C249"/>
    <mergeCell ref="D248:F248"/>
    <mergeCell ref="A239:C239"/>
    <mergeCell ref="A251:O251"/>
    <mergeCell ref="A258:C258"/>
    <mergeCell ref="A259:O259"/>
    <mergeCell ref="A267:C267"/>
    <mergeCell ref="A1:R1"/>
    <mergeCell ref="A27:R27"/>
    <mergeCell ref="A53:R53"/>
    <mergeCell ref="A81:R81"/>
    <mergeCell ref="A107:R107"/>
    <mergeCell ref="A134:R134"/>
    <mergeCell ref="A162:R162"/>
    <mergeCell ref="A189:R189"/>
    <mergeCell ref="A169:O169"/>
    <mergeCell ref="A175:C175"/>
    <mergeCell ref="A176:O176"/>
    <mergeCell ref="A185:C185"/>
    <mergeCell ref="A186:C186"/>
    <mergeCell ref="A163:N163"/>
    <mergeCell ref="A164:M164"/>
    <mergeCell ref="A166:A167"/>
    <mergeCell ref="B166:B167"/>
    <mergeCell ref="C166:C167"/>
    <mergeCell ref="D166:F166"/>
    <mergeCell ref="G166:G167"/>
    <mergeCell ref="H166:K166"/>
    <mergeCell ref="L166:O166"/>
    <mergeCell ref="A165:O165"/>
    <mergeCell ref="A141:O141"/>
    <mergeCell ref="A245:N245"/>
    <mergeCell ref="A190:N190"/>
    <mergeCell ref="A191:M191"/>
    <mergeCell ref="A192:A193"/>
    <mergeCell ref="B192:B193"/>
    <mergeCell ref="C192:C193"/>
    <mergeCell ref="D192:F192"/>
    <mergeCell ref="G192:G193"/>
    <mergeCell ref="H192:K192"/>
    <mergeCell ref="L192:O192"/>
    <mergeCell ref="A216:N216"/>
    <mergeCell ref="A217:M217"/>
    <mergeCell ref="A219:A220"/>
    <mergeCell ref="B219:B220"/>
    <mergeCell ref="C219:C220"/>
    <mergeCell ref="A195:O195"/>
    <mergeCell ref="A203:C203"/>
    <mergeCell ref="A204:O204"/>
    <mergeCell ref="A211:C211"/>
    <mergeCell ref="A212:C212"/>
    <mergeCell ref="A215:R215"/>
    <mergeCell ref="A218:O218"/>
    <mergeCell ref="D219:F219"/>
    <mergeCell ref="G219:G220"/>
    <mergeCell ref="A149:C149"/>
    <mergeCell ref="A150:O150"/>
    <mergeCell ref="A158:C158"/>
    <mergeCell ref="A159:C159"/>
    <mergeCell ref="A135:N135"/>
    <mergeCell ref="A136:M136"/>
    <mergeCell ref="A138:A139"/>
    <mergeCell ref="B138:B139"/>
    <mergeCell ref="C138:C139"/>
    <mergeCell ref="D138:F138"/>
    <mergeCell ref="G138:G139"/>
    <mergeCell ref="H138:K138"/>
    <mergeCell ref="L138:O138"/>
    <mergeCell ref="A137:O137"/>
    <mergeCell ref="A114:O114"/>
    <mergeCell ref="A121:C121"/>
    <mergeCell ref="A122:O122"/>
    <mergeCell ref="A130:C130"/>
    <mergeCell ref="A131:C131"/>
    <mergeCell ref="A108:N108"/>
    <mergeCell ref="A109:M109"/>
    <mergeCell ref="A111:A112"/>
    <mergeCell ref="B111:B112"/>
    <mergeCell ref="C111:C112"/>
    <mergeCell ref="D111:F111"/>
    <mergeCell ref="G111:G112"/>
    <mergeCell ref="H111:K111"/>
    <mergeCell ref="L111:O111"/>
    <mergeCell ref="A110:O110"/>
    <mergeCell ref="A88:O88"/>
    <mergeCell ref="A95:C95"/>
    <mergeCell ref="A96:O96"/>
    <mergeCell ref="A103:C103"/>
    <mergeCell ref="A104:C104"/>
    <mergeCell ref="A82:N82"/>
    <mergeCell ref="A83:M83"/>
    <mergeCell ref="A85:A86"/>
    <mergeCell ref="B85:B86"/>
    <mergeCell ref="C85:C86"/>
    <mergeCell ref="D85:F85"/>
    <mergeCell ref="G85:G86"/>
    <mergeCell ref="H85:K85"/>
    <mergeCell ref="L85:O85"/>
    <mergeCell ref="A84:O84"/>
    <mergeCell ref="A60:O60"/>
    <mergeCell ref="A66:C66"/>
    <mergeCell ref="A67:O67"/>
    <mergeCell ref="A75:C75"/>
    <mergeCell ref="A76:C76"/>
    <mergeCell ref="A54:N54"/>
    <mergeCell ref="A55:M55"/>
    <mergeCell ref="A57:A58"/>
    <mergeCell ref="B57:B58"/>
    <mergeCell ref="C57:C58"/>
    <mergeCell ref="D57:F57"/>
    <mergeCell ref="G57:G58"/>
    <mergeCell ref="H57:K57"/>
    <mergeCell ref="L57:O57"/>
    <mergeCell ref="A56:O56"/>
    <mergeCell ref="A51:C51"/>
    <mergeCell ref="A28:N28"/>
    <mergeCell ref="A29:M29"/>
    <mergeCell ref="A31:A32"/>
    <mergeCell ref="B31:B32"/>
    <mergeCell ref="C31:C32"/>
    <mergeCell ref="D31:F31"/>
    <mergeCell ref="G31:G32"/>
    <mergeCell ref="H31:K31"/>
    <mergeCell ref="L31:O31"/>
    <mergeCell ref="A30:O30"/>
    <mergeCell ref="A34:O34"/>
    <mergeCell ref="A41:C41"/>
    <mergeCell ref="A42:O42"/>
    <mergeCell ref="A50:C50"/>
    <mergeCell ref="A8:O8"/>
    <mergeCell ref="A15:C15"/>
    <mergeCell ref="A16:O16"/>
    <mergeCell ref="A24:C24"/>
    <mergeCell ref="A25:C25"/>
    <mergeCell ref="A2:N2"/>
    <mergeCell ref="A3:M3"/>
    <mergeCell ref="A5:A6"/>
    <mergeCell ref="B5:B6"/>
    <mergeCell ref="C5:C6"/>
    <mergeCell ref="D5:F5"/>
    <mergeCell ref="G5:G6"/>
    <mergeCell ref="H5:K5"/>
    <mergeCell ref="L5:O5"/>
    <mergeCell ref="A4:O4"/>
  </mergeCells>
  <pageMargins left="0.74805557727813721" right="0.74805557727813721" top="0.98430556058883667" bottom="0.98430556058883667" header="0.51138889789581299" footer="0.51138889789581299"/>
  <pageSetup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S71"/>
  <sheetViews>
    <sheetView zoomScaleSheetLayoutView="75" workbookViewId="0">
      <selection activeCell="D19" sqref="D19"/>
    </sheetView>
  </sheetViews>
  <sheetFormatPr defaultColWidth="9" defaultRowHeight="13.8"/>
  <cols>
    <col min="1" max="1" width="11.69921875" customWidth="1"/>
    <col min="2" max="2" width="6.59765625" customWidth="1"/>
    <col min="3" max="3" width="6.8984375" customWidth="1"/>
    <col min="4" max="4" width="7.09765625" customWidth="1"/>
    <col min="5" max="6" width="7.5" customWidth="1"/>
    <col min="7" max="7" width="8.69921875" customWidth="1"/>
    <col min="8" max="8" width="7.59765625" customWidth="1"/>
    <col min="9" max="9" width="6.8984375" customWidth="1"/>
    <col min="10" max="10" width="7.3984375" customWidth="1"/>
    <col min="11" max="11" width="7.69921875" customWidth="1"/>
    <col min="12" max="12" width="7" customWidth="1"/>
    <col min="13" max="13" width="15.09765625" customWidth="1"/>
    <col min="14" max="14" width="5.69921875" customWidth="1"/>
    <col min="15" max="16" width="5.8984375" customWidth="1"/>
    <col min="17" max="17" width="9" bestFit="1" customWidth="1"/>
  </cols>
  <sheetData>
    <row r="1" spans="1:19" ht="12.75" customHeight="1">
      <c r="A1" s="29" t="s">
        <v>106</v>
      </c>
      <c r="B1" s="29"/>
      <c r="C1" s="29"/>
      <c r="D1" s="29"/>
      <c r="E1" s="37" t="s">
        <v>165</v>
      </c>
      <c r="F1" s="29"/>
      <c r="G1" s="29"/>
      <c r="H1" s="29" t="s">
        <v>81</v>
      </c>
      <c r="I1" s="29"/>
      <c r="J1" s="29"/>
    </row>
    <row r="2" spans="1:19" ht="12.75" customHeight="1">
      <c r="A2" s="73" t="s">
        <v>162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30" customHeight="1">
      <c r="A3" s="15" t="s">
        <v>126</v>
      </c>
      <c r="B3" s="15">
        <v>1</v>
      </c>
      <c r="C3" s="15">
        <v>2</v>
      </c>
      <c r="D3" s="1">
        <v>3</v>
      </c>
      <c r="E3" s="1">
        <v>4</v>
      </c>
      <c r="F3" s="1">
        <v>5</v>
      </c>
      <c r="G3" s="39" t="s">
        <v>166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6" t="s">
        <v>67</v>
      </c>
      <c r="N3" s="17"/>
    </row>
    <row r="4" spans="1:19" ht="19.5" customHeight="1">
      <c r="A4" s="1" t="s">
        <v>92</v>
      </c>
      <c r="B4" s="1">
        <v>589.62</v>
      </c>
      <c r="C4" s="1">
        <v>570.41999999999996</v>
      </c>
      <c r="D4" s="1">
        <v>575.9</v>
      </c>
      <c r="E4" s="1">
        <v>566.15</v>
      </c>
      <c r="F4" s="1">
        <v>568.45000000000005</v>
      </c>
      <c r="G4" s="1">
        <v>586.1</v>
      </c>
      <c r="H4" s="1">
        <v>588.78</v>
      </c>
      <c r="I4" s="1">
        <v>569.79999999999995</v>
      </c>
      <c r="J4" s="1">
        <v>568.96</v>
      </c>
      <c r="K4" s="1">
        <v>576.48</v>
      </c>
      <c r="L4" s="1">
        <v>570.5</v>
      </c>
      <c r="M4" s="1">
        <v>581.9</v>
      </c>
    </row>
    <row r="5" spans="1:19" ht="18" customHeight="1">
      <c r="A5" s="1" t="s">
        <v>88</v>
      </c>
      <c r="B5" s="1">
        <v>833.37</v>
      </c>
      <c r="C5" s="1">
        <v>828.72</v>
      </c>
      <c r="D5" s="1">
        <v>814.4</v>
      </c>
      <c r="E5" s="1">
        <v>825.8</v>
      </c>
      <c r="F5" s="1">
        <v>832.43</v>
      </c>
      <c r="G5" s="1">
        <v>822.3</v>
      </c>
      <c r="H5" s="1">
        <v>832.3</v>
      </c>
      <c r="I5" s="1">
        <v>815.42</v>
      </c>
      <c r="J5" s="1">
        <v>824.57</v>
      </c>
      <c r="K5" s="1">
        <v>814.15</v>
      </c>
      <c r="L5" s="1">
        <v>824.72</v>
      </c>
      <c r="M5" s="1">
        <v>822.2</v>
      </c>
    </row>
    <row r="6" spans="1:19" ht="15.75" customHeight="1">
      <c r="A6" s="1" t="s">
        <v>90</v>
      </c>
      <c r="B6" s="1">
        <v>342.84</v>
      </c>
      <c r="C6" s="1">
        <v>340.17</v>
      </c>
      <c r="D6" s="1">
        <v>338.35</v>
      </c>
      <c r="E6" s="1">
        <v>343.4</v>
      </c>
      <c r="F6" s="1">
        <v>335.94</v>
      </c>
      <c r="G6" s="1">
        <v>341.9</v>
      </c>
      <c r="H6" s="1">
        <v>342.84</v>
      </c>
      <c r="I6" s="1">
        <v>346.4</v>
      </c>
      <c r="J6" s="1">
        <v>338.35</v>
      </c>
      <c r="K6" s="1">
        <v>346.6</v>
      </c>
      <c r="L6" s="1">
        <v>331.68</v>
      </c>
      <c r="M6" s="1">
        <v>341.7</v>
      </c>
    </row>
    <row r="7" spans="1:19" ht="10.5" customHeight="1"/>
    <row r="8" spans="1:19" ht="12" customHeight="1"/>
    <row r="9" spans="1:19" ht="12.75" customHeight="1">
      <c r="A9" s="13" t="s">
        <v>106</v>
      </c>
      <c r="B9" s="13"/>
      <c r="C9" s="13"/>
      <c r="D9" s="13"/>
      <c r="E9" s="79" t="s">
        <v>165</v>
      </c>
      <c r="F9" s="80"/>
      <c r="G9" s="38"/>
      <c r="H9" s="74" t="s">
        <v>71</v>
      </c>
      <c r="I9" s="74"/>
      <c r="J9" s="74"/>
    </row>
    <row r="10" spans="1:19" ht="13.5" customHeight="1">
      <c r="A10" s="73" t="s">
        <v>162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ht="31.5" customHeight="1">
      <c r="A11" s="3" t="s">
        <v>126</v>
      </c>
      <c r="B11" s="3">
        <v>1</v>
      </c>
      <c r="C11" s="3">
        <v>2</v>
      </c>
      <c r="D11" s="1">
        <v>3</v>
      </c>
      <c r="E11" s="1">
        <v>4</v>
      </c>
      <c r="F11" s="1">
        <v>5</v>
      </c>
      <c r="G11" s="39" t="s">
        <v>166</v>
      </c>
      <c r="H11" s="1">
        <v>6</v>
      </c>
      <c r="I11" s="1">
        <v>7</v>
      </c>
      <c r="J11" s="1">
        <v>8</v>
      </c>
      <c r="K11" s="1">
        <v>9</v>
      </c>
      <c r="L11" s="1">
        <v>10</v>
      </c>
      <c r="M11" s="3" t="s">
        <v>67</v>
      </c>
      <c r="N11" s="17"/>
    </row>
    <row r="12" spans="1:19">
      <c r="A12" s="1" t="s">
        <v>92</v>
      </c>
      <c r="B12" s="1">
        <v>682.95</v>
      </c>
      <c r="C12" s="1">
        <v>678.62</v>
      </c>
      <c r="D12" s="1">
        <v>677.21</v>
      </c>
      <c r="E12" s="1">
        <v>675.9</v>
      </c>
      <c r="F12" s="1">
        <v>681.84</v>
      </c>
      <c r="G12" s="1">
        <v>676.9</v>
      </c>
      <c r="H12" s="1">
        <v>668.38</v>
      </c>
      <c r="I12" s="1">
        <v>682.6</v>
      </c>
      <c r="J12" s="1">
        <v>684.68</v>
      </c>
      <c r="K12" s="1">
        <v>677.4</v>
      </c>
      <c r="L12" s="1">
        <v>674.9</v>
      </c>
      <c r="M12" s="1">
        <v>677</v>
      </c>
    </row>
    <row r="13" spans="1:19">
      <c r="A13" s="1" t="s">
        <v>88</v>
      </c>
      <c r="B13" s="1">
        <v>955.93</v>
      </c>
      <c r="C13" s="1">
        <v>956.79</v>
      </c>
      <c r="D13" s="1">
        <v>936.3</v>
      </c>
      <c r="E13" s="1">
        <v>961.09</v>
      </c>
      <c r="F13" s="1">
        <v>956.99</v>
      </c>
      <c r="G13" s="1">
        <v>950</v>
      </c>
      <c r="H13" s="1">
        <v>959.1</v>
      </c>
      <c r="I13" s="1">
        <v>944.27</v>
      </c>
      <c r="J13" s="1">
        <v>962.4</v>
      </c>
      <c r="K13" s="1">
        <v>952.89</v>
      </c>
      <c r="L13" s="1">
        <v>955.82</v>
      </c>
      <c r="M13" s="1">
        <v>952.1</v>
      </c>
    </row>
    <row r="14" spans="1:19">
      <c r="A14" s="1" t="s">
        <v>90</v>
      </c>
      <c r="B14" s="1">
        <v>396.36</v>
      </c>
      <c r="C14" s="1">
        <v>402.49</v>
      </c>
      <c r="D14" s="1">
        <v>406.15</v>
      </c>
      <c r="E14" s="1">
        <v>394.6</v>
      </c>
      <c r="F14" s="1">
        <v>393.12</v>
      </c>
      <c r="G14" s="1">
        <v>404.6</v>
      </c>
      <c r="H14" s="1">
        <v>396.36</v>
      </c>
      <c r="I14" s="1">
        <v>400.76</v>
      </c>
      <c r="J14" s="1">
        <v>406.15</v>
      </c>
      <c r="K14" s="1">
        <v>408.5</v>
      </c>
      <c r="L14" s="1">
        <v>413.08</v>
      </c>
      <c r="M14" s="1">
        <v>405.9</v>
      </c>
    </row>
    <row r="27" spans="1:19" ht="30.75" customHeight="1"/>
    <row r="28" spans="1:19" ht="31.5" customHeight="1"/>
    <row r="29" spans="1:19" ht="28.5" customHeight="1">
      <c r="A29" s="13" t="s">
        <v>106</v>
      </c>
      <c r="B29" s="13"/>
      <c r="C29" s="13"/>
      <c r="D29" s="13"/>
      <c r="E29" s="79" t="s">
        <v>165</v>
      </c>
      <c r="F29" s="80"/>
      <c r="G29" s="29"/>
      <c r="H29" s="74" t="s">
        <v>72</v>
      </c>
      <c r="I29" s="74"/>
      <c r="J29" s="74"/>
    </row>
    <row r="30" spans="1:19">
      <c r="A30" s="73" t="s">
        <v>162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1:19" ht="41.4">
      <c r="A31" s="3" t="s">
        <v>126</v>
      </c>
      <c r="B31" s="3">
        <v>1</v>
      </c>
      <c r="C31" s="3">
        <v>2</v>
      </c>
      <c r="D31" s="1">
        <v>3</v>
      </c>
      <c r="E31" s="1">
        <v>4</v>
      </c>
      <c r="F31" s="1">
        <v>5</v>
      </c>
      <c r="G31" s="39" t="s">
        <v>166</v>
      </c>
      <c r="H31" s="1">
        <v>6</v>
      </c>
      <c r="I31" s="1">
        <v>7</v>
      </c>
      <c r="J31" s="1">
        <v>8</v>
      </c>
      <c r="K31" s="1">
        <v>9</v>
      </c>
      <c r="L31" s="1">
        <v>10</v>
      </c>
      <c r="M31" s="3" t="s">
        <v>67</v>
      </c>
      <c r="N31" s="17"/>
    </row>
    <row r="32" spans="1:19">
      <c r="A32" s="1" t="s">
        <v>92</v>
      </c>
      <c r="B32" s="1">
        <v>589.62</v>
      </c>
      <c r="C32" s="1">
        <v>570.41999999999996</v>
      </c>
      <c r="D32" s="1">
        <v>575.9</v>
      </c>
      <c r="E32" s="1">
        <v>566.15</v>
      </c>
      <c r="F32" s="1">
        <v>568.45000000000005</v>
      </c>
      <c r="G32" s="1">
        <v>586.1</v>
      </c>
      <c r="H32" s="1">
        <v>588.78</v>
      </c>
      <c r="I32" s="1">
        <v>569.79999999999995</v>
      </c>
      <c r="J32" s="1">
        <v>568.96</v>
      </c>
      <c r="K32" s="1">
        <v>576.48</v>
      </c>
      <c r="L32" s="1">
        <v>570.04999999999995</v>
      </c>
      <c r="M32" s="1">
        <v>581.9</v>
      </c>
    </row>
    <row r="33" spans="1:19">
      <c r="A33" s="1" t="s">
        <v>88</v>
      </c>
      <c r="B33" s="1">
        <v>833.86</v>
      </c>
      <c r="C33" s="1">
        <v>827.4</v>
      </c>
      <c r="D33" s="1">
        <v>814.4</v>
      </c>
      <c r="E33" s="1">
        <v>821.33</v>
      </c>
      <c r="F33" s="1">
        <v>833.42</v>
      </c>
      <c r="G33" s="1">
        <v>822.4</v>
      </c>
      <c r="H33" s="1">
        <v>833</v>
      </c>
      <c r="I33" s="1">
        <v>831.8</v>
      </c>
      <c r="J33" s="1">
        <v>824.57</v>
      </c>
      <c r="K33" s="1">
        <v>816.25</v>
      </c>
      <c r="L33" s="1">
        <v>828.12</v>
      </c>
      <c r="M33" s="1">
        <v>825.7</v>
      </c>
    </row>
    <row r="34" spans="1:19">
      <c r="A34" s="1" t="s">
        <v>90</v>
      </c>
      <c r="B34" s="1">
        <v>342.84</v>
      </c>
      <c r="C34" s="1">
        <v>340.17</v>
      </c>
      <c r="D34" s="1">
        <v>338.35</v>
      </c>
      <c r="E34" s="1">
        <v>343.4</v>
      </c>
      <c r="F34" s="1">
        <v>335.94</v>
      </c>
      <c r="G34" s="1">
        <v>341.9</v>
      </c>
      <c r="H34" s="1">
        <v>342.84</v>
      </c>
      <c r="I34" s="1">
        <v>346.4</v>
      </c>
      <c r="J34" s="1">
        <v>338.35</v>
      </c>
      <c r="K34" s="1">
        <v>346.6</v>
      </c>
      <c r="L34" s="1">
        <v>331.68</v>
      </c>
      <c r="M34" s="1">
        <v>341.7</v>
      </c>
    </row>
    <row r="36" spans="1:19">
      <c r="A36" s="13" t="s">
        <v>106</v>
      </c>
      <c r="B36" s="13"/>
      <c r="C36" s="13"/>
      <c r="D36" s="13"/>
      <c r="E36" s="79" t="s">
        <v>165</v>
      </c>
      <c r="F36" s="80"/>
      <c r="G36" s="29"/>
      <c r="H36" s="74" t="s">
        <v>135</v>
      </c>
      <c r="I36" s="74"/>
      <c r="J36" s="74"/>
    </row>
    <row r="37" spans="1:19">
      <c r="A37" s="73" t="s">
        <v>162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1:19" ht="41.4">
      <c r="A38" s="3" t="s">
        <v>126</v>
      </c>
      <c r="B38" s="3">
        <v>1</v>
      </c>
      <c r="C38" s="3">
        <v>2</v>
      </c>
      <c r="D38" s="1">
        <v>3</v>
      </c>
      <c r="E38" s="1">
        <v>4</v>
      </c>
      <c r="F38" s="1">
        <v>5</v>
      </c>
      <c r="G38" s="39" t="s">
        <v>166</v>
      </c>
      <c r="H38" s="1">
        <v>6</v>
      </c>
      <c r="I38" s="1">
        <v>7</v>
      </c>
      <c r="J38" s="1">
        <v>8</v>
      </c>
      <c r="K38" s="1">
        <v>9</v>
      </c>
      <c r="L38" s="1">
        <v>10</v>
      </c>
      <c r="M38" s="3" t="s">
        <v>67</v>
      </c>
      <c r="N38" s="17"/>
    </row>
    <row r="39" spans="1:19">
      <c r="A39" s="1" t="s">
        <v>92</v>
      </c>
      <c r="B39" s="1">
        <v>682.95</v>
      </c>
      <c r="C39" s="1">
        <v>678.62</v>
      </c>
      <c r="D39" s="1">
        <v>677.21</v>
      </c>
      <c r="E39" s="1">
        <v>675.9</v>
      </c>
      <c r="F39" s="1">
        <v>688.84</v>
      </c>
      <c r="G39" s="1">
        <v>676.9</v>
      </c>
      <c r="H39" s="1">
        <v>668.38</v>
      </c>
      <c r="I39" s="1">
        <v>682.6</v>
      </c>
      <c r="J39" s="1">
        <v>684.68</v>
      </c>
      <c r="K39" s="1">
        <v>677.4</v>
      </c>
      <c r="L39" s="1">
        <v>675.05</v>
      </c>
      <c r="M39" s="1">
        <v>677</v>
      </c>
    </row>
    <row r="40" spans="1:19">
      <c r="A40" s="1" t="s">
        <v>88</v>
      </c>
      <c r="B40" s="1">
        <v>955.93</v>
      </c>
      <c r="C40" s="1">
        <v>955.47</v>
      </c>
      <c r="D40" s="1">
        <v>938.8</v>
      </c>
      <c r="E40" s="1">
        <v>942.29</v>
      </c>
      <c r="F40" s="1">
        <v>956.99</v>
      </c>
      <c r="G40" s="1">
        <v>949.8</v>
      </c>
      <c r="H40" s="1">
        <v>947.05</v>
      </c>
      <c r="I40" s="1">
        <v>960.53</v>
      </c>
      <c r="J40" s="1">
        <v>962.4</v>
      </c>
      <c r="K40" s="1">
        <v>932.6</v>
      </c>
      <c r="L40" s="1">
        <v>959.22</v>
      </c>
      <c r="M40" s="1">
        <v>949.9</v>
      </c>
    </row>
    <row r="41" spans="1:19">
      <c r="A41" s="1" t="s">
        <v>90</v>
      </c>
      <c r="B41" s="1">
        <v>396.36</v>
      </c>
      <c r="C41" s="1">
        <v>402.49</v>
      </c>
      <c r="D41" s="1">
        <v>406.15</v>
      </c>
      <c r="E41" s="1">
        <v>393.46</v>
      </c>
      <c r="F41" s="1">
        <v>393.12</v>
      </c>
      <c r="G41" s="1">
        <f>SUM(B41:F41)</f>
        <v>1991.58</v>
      </c>
      <c r="H41" s="1">
        <v>409.74</v>
      </c>
      <c r="I41" s="1">
        <v>400.76</v>
      </c>
      <c r="J41" s="1">
        <v>406.15</v>
      </c>
      <c r="K41" s="1">
        <v>408.5</v>
      </c>
      <c r="L41" s="1">
        <v>413.08</v>
      </c>
      <c r="M41" s="1">
        <v>407.5</v>
      </c>
    </row>
    <row r="59" spans="1:19" ht="28.5" customHeight="1">
      <c r="A59" s="40" t="s">
        <v>106</v>
      </c>
      <c r="B59" s="40"/>
      <c r="C59" s="40"/>
      <c r="D59" s="40"/>
      <c r="E59" s="79" t="s">
        <v>165</v>
      </c>
      <c r="F59" s="80"/>
      <c r="G59" s="40"/>
      <c r="H59" s="77" t="s">
        <v>167</v>
      </c>
      <c r="I59" s="74"/>
      <c r="J59" s="74"/>
    </row>
    <row r="60" spans="1:19">
      <c r="A60" s="73" t="s">
        <v>162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1:19" ht="41.4">
      <c r="A61" s="16" t="s">
        <v>126</v>
      </c>
      <c r="B61" s="16">
        <v>1</v>
      </c>
      <c r="C61" s="16">
        <v>2</v>
      </c>
      <c r="D61" s="1">
        <v>3</v>
      </c>
      <c r="E61" s="1">
        <v>4</v>
      </c>
      <c r="F61" s="1">
        <v>5</v>
      </c>
      <c r="G61" s="39" t="s">
        <v>166</v>
      </c>
      <c r="H61" s="1">
        <v>6</v>
      </c>
      <c r="I61" s="1">
        <v>7</v>
      </c>
      <c r="J61" s="1">
        <v>8</v>
      </c>
      <c r="K61" s="1">
        <v>9</v>
      </c>
      <c r="L61" s="1">
        <v>10</v>
      </c>
      <c r="M61" s="16" t="s">
        <v>67</v>
      </c>
      <c r="N61" s="17"/>
    </row>
    <row r="62" spans="1:19">
      <c r="A62" s="1" t="s">
        <v>92</v>
      </c>
      <c r="B62" s="1">
        <v>589.62</v>
      </c>
      <c r="C62" s="1">
        <v>570.41999999999996</v>
      </c>
      <c r="D62" s="1">
        <v>575.9</v>
      </c>
      <c r="E62" s="1">
        <v>566.15</v>
      </c>
      <c r="F62" s="1">
        <v>568.45000000000005</v>
      </c>
      <c r="G62" s="1">
        <v>586.1</v>
      </c>
      <c r="H62" s="1">
        <v>588.78</v>
      </c>
      <c r="I62" s="1">
        <v>569.79999999999995</v>
      </c>
      <c r="J62" s="1">
        <v>568.96</v>
      </c>
      <c r="K62" s="1">
        <v>576.48</v>
      </c>
      <c r="L62" s="1">
        <v>570.04999999999995</v>
      </c>
      <c r="M62" s="1">
        <v>581.9</v>
      </c>
    </row>
    <row r="63" spans="1:19">
      <c r="A63" s="1" t="s">
        <v>88</v>
      </c>
      <c r="B63" s="1">
        <v>833.86</v>
      </c>
      <c r="C63" s="1">
        <v>827.4</v>
      </c>
      <c r="D63" s="1">
        <v>833.3</v>
      </c>
      <c r="E63" s="1">
        <v>821.33</v>
      </c>
      <c r="F63" s="1">
        <v>833.42</v>
      </c>
      <c r="G63" s="1">
        <v>823.5</v>
      </c>
      <c r="H63" s="1">
        <v>833</v>
      </c>
      <c r="I63" s="1">
        <v>815.5</v>
      </c>
      <c r="J63" s="1">
        <v>824.57</v>
      </c>
      <c r="K63" s="1">
        <v>816.25</v>
      </c>
      <c r="L63" s="1">
        <v>828.12</v>
      </c>
      <c r="M63" s="1">
        <v>823.4</v>
      </c>
    </row>
    <row r="64" spans="1:19">
      <c r="A64" s="1" t="s">
        <v>90</v>
      </c>
      <c r="B64" s="1">
        <v>342.84</v>
      </c>
      <c r="C64" s="1">
        <v>340.17</v>
      </c>
      <c r="D64" s="1">
        <v>338.35</v>
      </c>
      <c r="E64" s="1">
        <v>343.4</v>
      </c>
      <c r="F64" s="1">
        <v>335.94</v>
      </c>
      <c r="G64" s="1">
        <v>341.9</v>
      </c>
      <c r="H64" s="1">
        <v>342.84</v>
      </c>
      <c r="I64" s="1">
        <v>346.4</v>
      </c>
      <c r="J64" s="1">
        <v>338.35</v>
      </c>
      <c r="K64" s="1">
        <v>346.6</v>
      </c>
      <c r="L64" s="1">
        <v>331.68</v>
      </c>
      <c r="M64" s="1">
        <v>341.7</v>
      </c>
    </row>
    <row r="66" spans="1:19">
      <c r="A66" s="40" t="s">
        <v>106</v>
      </c>
      <c r="B66" s="40"/>
      <c r="C66" s="40"/>
      <c r="D66" s="40"/>
      <c r="E66" s="79" t="s">
        <v>165</v>
      </c>
      <c r="F66" s="80"/>
      <c r="G66" s="40"/>
      <c r="H66" s="77" t="s">
        <v>168</v>
      </c>
      <c r="I66" s="74"/>
      <c r="J66" s="74"/>
    </row>
    <row r="67" spans="1:19">
      <c r="A67" s="73" t="s">
        <v>162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1:19" ht="41.4">
      <c r="A68" s="16" t="s">
        <v>126</v>
      </c>
      <c r="B68" s="16">
        <v>1</v>
      </c>
      <c r="C68" s="16">
        <v>2</v>
      </c>
      <c r="D68" s="1">
        <v>3</v>
      </c>
      <c r="E68" s="1">
        <v>4</v>
      </c>
      <c r="F68" s="1">
        <v>5</v>
      </c>
      <c r="G68" s="39" t="s">
        <v>166</v>
      </c>
      <c r="H68" s="1">
        <v>6</v>
      </c>
      <c r="I68" s="1">
        <v>7</v>
      </c>
      <c r="J68" s="1">
        <v>8</v>
      </c>
      <c r="K68" s="1">
        <v>9</v>
      </c>
      <c r="L68" s="1">
        <v>10</v>
      </c>
      <c r="M68" s="16" t="s">
        <v>67</v>
      </c>
      <c r="N68" s="17"/>
    </row>
    <row r="69" spans="1:19">
      <c r="A69" s="1" t="s">
        <v>92</v>
      </c>
      <c r="B69" s="1">
        <v>682.95</v>
      </c>
      <c r="C69" s="1">
        <v>678.62</v>
      </c>
      <c r="D69" s="1">
        <v>677.21</v>
      </c>
      <c r="E69" s="1">
        <v>675.9</v>
      </c>
      <c r="F69" s="1">
        <v>688.84</v>
      </c>
      <c r="G69" s="1">
        <v>676.9</v>
      </c>
      <c r="H69" s="1">
        <v>668.38</v>
      </c>
      <c r="I69" s="1">
        <v>682.6</v>
      </c>
      <c r="J69" s="1">
        <v>684.68</v>
      </c>
      <c r="K69" s="1">
        <v>677.4</v>
      </c>
      <c r="L69" s="1">
        <v>675.05</v>
      </c>
      <c r="M69" s="1">
        <v>677</v>
      </c>
    </row>
    <row r="70" spans="1:19">
      <c r="A70" s="1" t="s">
        <v>88</v>
      </c>
      <c r="B70" s="1">
        <v>955.93</v>
      </c>
      <c r="C70" s="1">
        <v>955.47</v>
      </c>
      <c r="D70" s="1">
        <v>945.6</v>
      </c>
      <c r="E70" s="1">
        <v>942.29</v>
      </c>
      <c r="F70" s="1">
        <v>956.99</v>
      </c>
      <c r="G70" s="1">
        <v>950</v>
      </c>
      <c r="H70" s="1">
        <v>947.05</v>
      </c>
      <c r="I70" s="1">
        <v>941.1</v>
      </c>
      <c r="J70" s="1">
        <v>962.4</v>
      </c>
      <c r="K70" s="1">
        <v>948.61</v>
      </c>
      <c r="L70" s="1">
        <v>959.22</v>
      </c>
      <c r="M70" s="1">
        <v>951</v>
      </c>
    </row>
    <row r="71" spans="1:19">
      <c r="A71" s="1" t="s">
        <v>90</v>
      </c>
      <c r="B71" s="1">
        <v>396.36</v>
      </c>
      <c r="C71" s="1">
        <v>402.49</v>
      </c>
      <c r="D71" s="1">
        <v>406.15</v>
      </c>
      <c r="E71" s="1">
        <v>393.46</v>
      </c>
      <c r="F71" s="1">
        <v>393.12</v>
      </c>
      <c r="G71" s="1">
        <f>SUM(B71:F71)</f>
        <v>1991.58</v>
      </c>
      <c r="H71" s="1">
        <v>409.74</v>
      </c>
      <c r="I71" s="1">
        <v>400.76</v>
      </c>
      <c r="J71" s="1">
        <v>406.15</v>
      </c>
      <c r="K71" s="1">
        <v>408.5</v>
      </c>
      <c r="L71" s="1">
        <v>413.08</v>
      </c>
      <c r="M71" s="1">
        <v>407.5</v>
      </c>
    </row>
  </sheetData>
  <mergeCells count="16">
    <mergeCell ref="A2:S2"/>
    <mergeCell ref="A10:S10"/>
    <mergeCell ref="H9:J9"/>
    <mergeCell ref="A30:S30"/>
    <mergeCell ref="H29:J29"/>
    <mergeCell ref="E9:F9"/>
    <mergeCell ref="E29:F29"/>
    <mergeCell ref="A37:S37"/>
    <mergeCell ref="H36:J36"/>
    <mergeCell ref="A60:S60"/>
    <mergeCell ref="H59:J59"/>
    <mergeCell ref="A67:S67"/>
    <mergeCell ref="H66:J66"/>
    <mergeCell ref="E36:F36"/>
    <mergeCell ref="E59:F59"/>
    <mergeCell ref="E66:F66"/>
  </mergeCells>
  <pageMargins left="0.74805557727813721" right="0.74805557727813721" top="0.98430556058883667" bottom="0.98430556058883667" header="0.51138889789581299" footer="0.51138889789581299"/>
  <pageSetup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9" sqref="E9"/>
    </sheetView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6050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осень 7-11</vt:lpstr>
      <vt:lpstr>осень 12 и старше</vt:lpstr>
      <vt:lpstr>зима 7-11</vt:lpstr>
      <vt:lpstr>зима 12 и старше</vt:lpstr>
      <vt:lpstr>весна 7-11</vt:lpstr>
      <vt:lpstr>весна 12 и старше</vt:lpstr>
      <vt:lpstr>среднее значение осень с7 до 11</vt:lpstr>
      <vt:lpstr>Лис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1</cp:lastModifiedBy>
  <cp:revision>233</cp:revision>
  <cp:lastPrinted>2023-09-08T05:41:14Z</cp:lastPrinted>
  <dcterms:created xsi:type="dcterms:W3CDTF">2019-04-04T15:32:55Z</dcterms:created>
  <dcterms:modified xsi:type="dcterms:W3CDTF">2023-09-08T05:41:23Z</dcterms:modified>
  <cp:version>0906.0100.01</cp:version>
</cp:coreProperties>
</file>